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бюджета'!$25:$26</definedName>
  </definedNames>
  <calcPr fullCalcOnLoad="1"/>
</workbook>
</file>

<file path=xl/sharedStrings.xml><?xml version="1.0" encoding="utf-8"?>
<sst xmlns="http://schemas.openxmlformats.org/spreadsheetml/2006/main" count="97" uniqueCount="55">
  <si>
    <t>Единица измерения: руб.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</si>
  <si>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</si>
  <si>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</si>
  <si>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</si>
  <si>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</si>
  <si>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Национальная оборона</t>
  </si>
  <si>
    <t>0200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</si>
  <si>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</si>
  <si>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</si>
  <si>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</si>
  <si>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</si>
  <si>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Жилищно-коммунальное хозяйство</t>
  </si>
  <si>
    <t>0500</t>
  </si>
  <si>
    <t xml:space="preserve">    Охрана окружающей среды</t>
  </si>
  <si>
    <t>0600</t>
  </si>
  <si>
    <t xml:space="preserve">    Социальная политика</t>
  </si>
  <si>
    <t>1000</t>
  </si>
  <si>
    <t xml:space="preserve">    Физическая культура и спорт</t>
  </si>
  <si>
    <t>1100</t>
  </si>
  <si>
    <t>Всего расходов:</t>
  </si>
  <si>
    <t>РАСХОДЫ</t>
  </si>
  <si>
    <t>Всего доходов:</t>
  </si>
  <si>
    <t>ДОХОДЫ</t>
  </si>
  <si>
    <t>Р/ПР</t>
  </si>
  <si>
    <t>Уточненный план</t>
  </si>
  <si>
    <t>Исполнено за 9 мес. 2013 г.</t>
  </si>
  <si>
    <t>Ожидаемое исполнение за 2013 г.</t>
  </si>
  <si>
    <t>% ожид. исполн. к плану</t>
  </si>
  <si>
    <t xml:space="preserve">Код </t>
  </si>
  <si>
    <t xml:space="preserve">    НАЛОГОВЫЕ И НЕНАЛОГОВЫЕ ДОХОДЫ</t>
  </si>
  <si>
    <t xml:space="preserve">      НАЛОГИ НА ПРИБЫЛЬ, ДОХОДЫ</t>
  </si>
  <si>
    <t xml:space="preserve">      НАЛОГИ НА СОВОКУПНЫЙ ДОХОД</t>
  </si>
  <si>
    <t xml:space="preserve">      НАЛОГИ НА ИМУЩЕСТВО</t>
  </si>
  <si>
    <t xml:space="preserve">      ГОСУДАРСТВЕННАЯ ПОШЛИНА</t>
  </si>
  <si>
    <t xml:space="preserve">      ЗАДОЛЖЕННОСТЬ И ПЕРЕРАСЧЕТЫ ПО ОТМЕНЕННЫМ НАЛОГАМ, СБОРАМ И ИНЫМ ОБЯЗАТЕЛЬНЫМ ПЛАТЕЖАМ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</si>
  <si>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</si>
  <si>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 ДОХОДЫ ОТ ОКАЗАНИЯ ПЛАТНЫХ УСЛУГ(РАБОТ) И КОМПЕНСАЦИИ ЗАТРАТ ГОСУДАРСТВА</t>
  </si>
  <si>
    <t xml:space="preserve">      ДОХОДЫ ОТ ПРОДАЖИ МАТЕРИАЛЬНЫХ И НЕМАТЕРИАЛЬНЫХ АКТИВОВ</t>
  </si>
  <si>
    <t xml:space="preserve">    БЕЗВОЗМЕЗДНЫЕ ПОСТУПЛЕНИЯ</t>
  </si>
  <si>
    <t xml:space="preserve">      БЕЗВОЗМЕЗДНЫЕ ПОСТУПЛЕНИЯ ОТ ДРУГИХ БЮДЖЕТОВ БЮДЖЕТНОЙ СИСТЕМЫ РОССИЙСКОЙ ФЕДЕРАЦИИ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</si>
  <si>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</si>
  <si>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</si>
  <si>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</si>
  <si>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</si>
  <si>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</si>
  <si>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</si>
  <si>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00011300000000000000</t>
  </si>
  <si>
    <t>00011400000000000000</t>
  </si>
  <si>
    <t>00020000000000000000</t>
  </si>
  <si>
    <t>00020200000000000000</t>
  </si>
  <si>
    <t>00020700000000000000</t>
  </si>
  <si>
    <t>Ожидаемое исполнение бюджета ГП "Поселок Середейский" за 2013 год</t>
  </si>
  <si>
    <t>Результат исполнения бюджета (дефицит/профицит)</t>
  </si>
  <si>
    <t xml:space="preserve">      ПРОЧИЕ БЕЗВОЗМЕЗДНЫЕ ПОСТУПЛЕНИЯ</t>
  </si>
  <si>
    <t>00010000000000000000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</si>
</sst>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10" fontId="3" fillId="35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2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1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7"/>
  <sheetViews>
    <sheetView showGridLines="0" tabSelected="1" zoomScalePageLayoutView="0" workbookViewId="0" topLeftCell="A1">
      <selection activeCell="AB33" sqref="AB33"/>
    </sheetView>
  </sheetViews>
  <sheetFormatPr defaultColWidth="9.00390625" defaultRowHeight="12.75"/>
  <cols>
    <col min="1" max="1" width="40.00390625" style="0" customWidth="1"/>
    <col min="2" max="2" width="20.75390625" style="0" customWidth="1"/>
    <col min="3" max="4" width="11.125" style="0" hidden="1" customWidth="1"/>
    <col min="5" max="5" width="13.625" style="0" hidden="1" customWidth="1"/>
    <col min="6" max="6" width="14.75390625" style="0" customWidth="1"/>
    <col min="7" max="18" width="11.75390625" style="0" hidden="1" customWidth="1"/>
    <col min="19" max="19" width="14.00390625" style="0" customWidth="1"/>
    <col min="20" max="20" width="11.75390625" style="0" hidden="1" customWidth="1"/>
    <col min="21" max="21" width="15.625" style="0" customWidth="1"/>
    <col min="22" max="22" width="14.75390625" style="0" customWidth="1"/>
    <col min="23" max="23" width="14.75390625" style="0" hidden="1" customWidth="1"/>
    <col min="24" max="26" width="11.75390625" style="0" hidden="1" customWidth="1"/>
  </cols>
  <sheetData>
    <row r="3" spans="1:22" ht="13.5">
      <c r="A3" s="22" t="s">
        <v>51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6" ht="12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2.75">
      <c r="A7" s="11" t="s">
        <v>22</v>
      </c>
    </row>
    <row r="8" spans="1:22" ht="12.75">
      <c r="A8" s="29" t="s">
        <v>1</v>
      </c>
      <c r="B8" s="29" t="s">
        <v>28</v>
      </c>
      <c r="C8" s="29" t="s">
        <v>2</v>
      </c>
      <c r="D8" s="29" t="s">
        <v>2</v>
      </c>
      <c r="E8" s="29" t="s">
        <v>2</v>
      </c>
      <c r="F8" s="29" t="s">
        <v>24</v>
      </c>
      <c r="G8" s="29" t="s">
        <v>2</v>
      </c>
      <c r="H8" s="29" t="s">
        <v>2</v>
      </c>
      <c r="I8" s="29" t="s">
        <v>2</v>
      </c>
      <c r="J8" s="29" t="s">
        <v>2</v>
      </c>
      <c r="K8" s="29" t="s">
        <v>2</v>
      </c>
      <c r="L8" s="29" t="s">
        <v>2</v>
      </c>
      <c r="M8" s="29" t="s">
        <v>2</v>
      </c>
      <c r="N8" s="29" t="s">
        <v>2</v>
      </c>
      <c r="O8" s="29" t="s">
        <v>2</v>
      </c>
      <c r="P8" s="29" t="s">
        <v>2</v>
      </c>
      <c r="Q8" s="29" t="s">
        <v>2</v>
      </c>
      <c r="R8" s="29" t="s">
        <v>2</v>
      </c>
      <c r="S8" s="29" t="s">
        <v>25</v>
      </c>
      <c r="T8" s="3" t="s">
        <v>2</v>
      </c>
      <c r="U8" s="29" t="s">
        <v>26</v>
      </c>
      <c r="V8" s="29" t="s">
        <v>27</v>
      </c>
    </row>
    <row r="9" spans="1:22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"/>
      <c r="U9" s="30"/>
      <c r="V9" s="30"/>
    </row>
    <row r="10" spans="1:22" ht="25.5" customHeight="1">
      <c r="A10" s="19" t="s">
        <v>29</v>
      </c>
      <c r="B10" s="4" t="s">
        <v>54</v>
      </c>
      <c r="C10" s="16"/>
      <c r="D10" s="16"/>
      <c r="E10" s="16"/>
      <c r="F10" s="20">
        <v>1851000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v>902718.31</v>
      </c>
      <c r="T10" s="21"/>
      <c r="U10" s="20">
        <f>U11+U12+U13+U14+U15+U16+U17+U18</f>
        <v>1275578.7</v>
      </c>
      <c r="V10" s="20">
        <f>U10/F10*100</f>
        <v>68.91294975688817</v>
      </c>
    </row>
    <row r="11" spans="1:22" ht="12.75">
      <c r="A11" s="13" t="s">
        <v>30</v>
      </c>
      <c r="B11" s="4" t="s">
        <v>40</v>
      </c>
      <c r="C11" s="4"/>
      <c r="D11" s="4"/>
      <c r="E11" s="4"/>
      <c r="F11" s="14">
        <v>743000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433915.61</v>
      </c>
      <c r="T11" s="10"/>
      <c r="U11" s="14">
        <f>S11/9*12</f>
        <v>578554.1466666667</v>
      </c>
      <c r="V11" s="14">
        <f>U11/F11*100</f>
        <v>77.86731449080307</v>
      </c>
    </row>
    <row r="12" spans="1:22" ht="12.75">
      <c r="A12" s="13" t="s">
        <v>31</v>
      </c>
      <c r="B12" s="4" t="s">
        <v>41</v>
      </c>
      <c r="C12" s="4"/>
      <c r="D12" s="4"/>
      <c r="E12" s="4"/>
      <c r="F12" s="14">
        <v>524900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68030.69</v>
      </c>
      <c r="T12" s="10"/>
      <c r="U12" s="14">
        <f>S12/9*12</f>
        <v>90707.58666666667</v>
      </c>
      <c r="V12" s="14">
        <f aca="true" t="shared" si="0" ref="V12:V22">U12/F12*100</f>
        <v>17.28092716072903</v>
      </c>
    </row>
    <row r="13" spans="1:22" ht="12.75">
      <c r="A13" s="13" t="s">
        <v>32</v>
      </c>
      <c r="B13" s="4" t="s">
        <v>42</v>
      </c>
      <c r="C13" s="4"/>
      <c r="D13" s="4"/>
      <c r="E13" s="4"/>
      <c r="F13" s="14">
        <v>81800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100842.5</v>
      </c>
      <c r="T13" s="10"/>
      <c r="U13" s="14">
        <v>104842.5</v>
      </c>
      <c r="V13" s="14">
        <f t="shared" si="0"/>
        <v>128.16931540342298</v>
      </c>
    </row>
    <row r="14" spans="1:22" ht="12.75">
      <c r="A14" s="13" t="s">
        <v>33</v>
      </c>
      <c r="B14" s="4" t="s">
        <v>43</v>
      </c>
      <c r="C14" s="4"/>
      <c r="D14" s="4"/>
      <c r="E14" s="4"/>
      <c r="F14" s="14">
        <v>8000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v>5175</v>
      </c>
      <c r="T14" s="10"/>
      <c r="U14" s="14">
        <f>S14/9*12</f>
        <v>6900</v>
      </c>
      <c r="V14" s="14">
        <f t="shared" si="0"/>
        <v>86.25</v>
      </c>
    </row>
    <row r="15" spans="1:22" ht="42.75" customHeight="1">
      <c r="A15" s="13" t="s">
        <v>34</v>
      </c>
      <c r="B15" s="4" t="s">
        <v>44</v>
      </c>
      <c r="C15" s="4"/>
      <c r="D15" s="4"/>
      <c r="E15" s="4"/>
      <c r="F15" s="14">
        <v>50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v>-55.54</v>
      </c>
      <c r="T15" s="10"/>
      <c r="U15" s="14">
        <v>50</v>
      </c>
      <c r="V15" s="14">
        <f t="shared" si="0"/>
        <v>100</v>
      </c>
    </row>
    <row r="16" spans="1:22" ht="51">
      <c r="A16" s="13" t="s">
        <v>35</v>
      </c>
      <c r="B16" s="4" t="s">
        <v>45</v>
      </c>
      <c r="C16" s="4"/>
      <c r="D16" s="4"/>
      <c r="E16" s="4"/>
      <c r="F16" s="14">
        <v>453300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263429.2</v>
      </c>
      <c r="T16" s="10"/>
      <c r="U16" s="14">
        <v>453300</v>
      </c>
      <c r="V16" s="14">
        <f t="shared" si="0"/>
        <v>100</v>
      </c>
    </row>
    <row r="17" spans="1:22" ht="42.75" customHeight="1">
      <c r="A17" s="13" t="s">
        <v>36</v>
      </c>
      <c r="B17" s="4" t="s">
        <v>46</v>
      </c>
      <c r="C17" s="4"/>
      <c r="D17" s="4"/>
      <c r="E17" s="4"/>
      <c r="F17" s="14">
        <v>39450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v>30050</v>
      </c>
      <c r="T17" s="10"/>
      <c r="U17" s="14">
        <v>39450</v>
      </c>
      <c r="V17" s="14">
        <f t="shared" si="0"/>
        <v>100</v>
      </c>
    </row>
    <row r="18" spans="1:22" ht="38.25">
      <c r="A18" s="13" t="s">
        <v>37</v>
      </c>
      <c r="B18" s="4" t="s">
        <v>47</v>
      </c>
      <c r="C18" s="4"/>
      <c r="D18" s="4"/>
      <c r="E18" s="4"/>
      <c r="F18" s="14">
        <v>500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v>1330.85</v>
      </c>
      <c r="T18" s="10"/>
      <c r="U18" s="14">
        <f>S18/9*12</f>
        <v>1774.4666666666665</v>
      </c>
      <c r="V18" s="14">
        <f t="shared" si="0"/>
        <v>354.89333333333326</v>
      </c>
    </row>
    <row r="19" spans="1:22" ht="14.25" customHeight="1">
      <c r="A19" s="13" t="s">
        <v>38</v>
      </c>
      <c r="B19" s="4" t="s">
        <v>48</v>
      </c>
      <c r="C19" s="4"/>
      <c r="D19" s="4"/>
      <c r="E19" s="4"/>
      <c r="F19" s="14">
        <v>8241530.71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4004761.71</v>
      </c>
      <c r="T19" s="10"/>
      <c r="U19" s="14">
        <f>U20+U21</f>
        <v>8213230.613333333</v>
      </c>
      <c r="V19" s="14">
        <f t="shared" si="0"/>
        <v>99.65661601391199</v>
      </c>
    </row>
    <row r="20" spans="1:22" ht="39.75" customHeight="1">
      <c r="A20" s="13" t="s">
        <v>39</v>
      </c>
      <c r="B20" s="4" t="s">
        <v>49</v>
      </c>
      <c r="C20" s="4"/>
      <c r="D20" s="4"/>
      <c r="E20" s="4"/>
      <c r="F20" s="14">
        <v>8158431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3963662</v>
      </c>
      <c r="T20" s="10"/>
      <c r="U20" s="14">
        <v>8158431</v>
      </c>
      <c r="V20" s="14">
        <f t="shared" si="0"/>
        <v>100</v>
      </c>
    </row>
    <row r="21" spans="1:22" ht="25.5">
      <c r="A21" s="13" t="s">
        <v>53</v>
      </c>
      <c r="B21" s="4" t="s">
        <v>50</v>
      </c>
      <c r="C21" s="4"/>
      <c r="D21" s="4"/>
      <c r="E21" s="4"/>
      <c r="F21" s="14">
        <v>83099.71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41099.71</v>
      </c>
      <c r="T21" s="10"/>
      <c r="U21" s="14">
        <f>S21/9*12</f>
        <v>54799.61333333333</v>
      </c>
      <c r="V21" s="14">
        <f t="shared" si="0"/>
        <v>65.94440983408164</v>
      </c>
    </row>
    <row r="22" spans="1:22" ht="12.75">
      <c r="A22" s="25" t="s">
        <v>21</v>
      </c>
      <c r="B22" s="26"/>
      <c r="C22" s="4"/>
      <c r="D22" s="4"/>
      <c r="E22" s="4"/>
      <c r="F22" s="10">
        <v>10092530.71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4907480.02</v>
      </c>
      <c r="T22" s="10"/>
      <c r="U22" s="10">
        <f>U10+U19</f>
        <v>9488809.313333333</v>
      </c>
      <c r="V22" s="10">
        <f t="shared" si="0"/>
        <v>94.01813663971829</v>
      </c>
    </row>
    <row r="23" spans="1:26" ht="15.75">
      <c r="A23" s="28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"/>
      <c r="Z23" s="2"/>
    </row>
    <row r="24" spans="1:26" ht="12.75">
      <c r="A24" s="27" t="s">
        <v>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22.5" customHeight="1">
      <c r="A25" s="31" t="s">
        <v>1</v>
      </c>
      <c r="B25" s="31" t="s">
        <v>23</v>
      </c>
      <c r="C25" s="31" t="s">
        <v>2</v>
      </c>
      <c r="D25" s="31" t="s">
        <v>2</v>
      </c>
      <c r="E25" s="31" t="s">
        <v>2</v>
      </c>
      <c r="F25" s="31" t="s">
        <v>24</v>
      </c>
      <c r="G25" s="31" t="s">
        <v>2</v>
      </c>
      <c r="H25" s="31" t="s">
        <v>2</v>
      </c>
      <c r="I25" s="31" t="s">
        <v>2</v>
      </c>
      <c r="J25" s="31" t="s">
        <v>2</v>
      </c>
      <c r="K25" s="31" t="s">
        <v>2</v>
      </c>
      <c r="L25" s="31" t="s">
        <v>2</v>
      </c>
      <c r="M25" s="31" t="s">
        <v>2</v>
      </c>
      <c r="N25" s="31" t="s">
        <v>2</v>
      </c>
      <c r="O25" s="31" t="s">
        <v>2</v>
      </c>
      <c r="P25" s="31" t="s">
        <v>2</v>
      </c>
      <c r="Q25" s="31" t="s">
        <v>2</v>
      </c>
      <c r="R25" s="31" t="s">
        <v>2</v>
      </c>
      <c r="S25" s="31" t="s">
        <v>25</v>
      </c>
      <c r="T25" s="12" t="s">
        <v>2</v>
      </c>
      <c r="U25" s="31" t="s">
        <v>26</v>
      </c>
      <c r="V25" s="31" t="s">
        <v>27</v>
      </c>
      <c r="W25" s="29" t="s">
        <v>2</v>
      </c>
      <c r="X25" s="29" t="s">
        <v>2</v>
      </c>
      <c r="Y25" s="29" t="s">
        <v>2</v>
      </c>
      <c r="Z25" s="29" t="s">
        <v>2</v>
      </c>
    </row>
    <row r="26" spans="1:26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2"/>
      <c r="U26" s="32"/>
      <c r="V26" s="32"/>
      <c r="W26" s="30"/>
      <c r="X26" s="30"/>
      <c r="Y26" s="30"/>
      <c r="Z26" s="30"/>
    </row>
    <row r="27" spans="1:26" ht="18.75" customHeight="1">
      <c r="A27" s="13" t="s">
        <v>3</v>
      </c>
      <c r="B27" s="4" t="s">
        <v>4</v>
      </c>
      <c r="C27" s="4"/>
      <c r="D27" s="4"/>
      <c r="E27" s="4"/>
      <c r="F27" s="14">
        <v>2189279.71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1343544.09</v>
      </c>
      <c r="T27" s="14">
        <v>1343544.09</v>
      </c>
      <c r="U27" s="14">
        <v>2015316.15</v>
      </c>
      <c r="V27" s="14">
        <f>U27/F27*100</f>
        <v>92.05384496072455</v>
      </c>
      <c r="W27" s="6">
        <v>0.7953354805877589</v>
      </c>
      <c r="X27" s="5">
        <v>0</v>
      </c>
      <c r="Y27" s="6">
        <v>0</v>
      </c>
      <c r="Z27" s="5">
        <v>0</v>
      </c>
    </row>
    <row r="28" spans="1:26" ht="18" customHeight="1">
      <c r="A28" s="13" t="s">
        <v>5</v>
      </c>
      <c r="B28" s="4" t="s">
        <v>6</v>
      </c>
      <c r="C28" s="4"/>
      <c r="D28" s="4"/>
      <c r="E28" s="4"/>
      <c r="F28" s="14">
        <v>118291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73301</v>
      </c>
      <c r="T28" s="14">
        <v>73301</v>
      </c>
      <c r="U28" s="14">
        <v>118291</v>
      </c>
      <c r="V28" s="14">
        <f aca="true" t="shared" si="1" ref="V28:V35">U28/F28*100</f>
        <v>100</v>
      </c>
      <c r="W28" s="6">
        <v>0.6196667540218613</v>
      </c>
      <c r="X28" s="5">
        <v>0</v>
      </c>
      <c r="Y28" s="6">
        <v>0</v>
      </c>
      <c r="Z28" s="5">
        <v>0</v>
      </c>
    </row>
    <row r="29" spans="1:26" ht="27" customHeight="1">
      <c r="A29" s="13" t="s">
        <v>7</v>
      </c>
      <c r="B29" s="4" t="s">
        <v>8</v>
      </c>
      <c r="C29" s="4"/>
      <c r="D29" s="4"/>
      <c r="E29" s="4"/>
      <c r="F29" s="14">
        <v>180000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16000</v>
      </c>
      <c r="T29" s="14">
        <v>16000</v>
      </c>
      <c r="U29" s="14">
        <f>S29/9*12</f>
        <v>21333.333333333336</v>
      </c>
      <c r="V29" s="14">
        <f t="shared" si="1"/>
        <v>11.851851851851853</v>
      </c>
      <c r="W29" s="6">
        <v>0.08888888888888889</v>
      </c>
      <c r="X29" s="5">
        <v>0</v>
      </c>
      <c r="Y29" s="6">
        <v>0</v>
      </c>
      <c r="Z29" s="5">
        <v>0</v>
      </c>
    </row>
    <row r="30" spans="1:26" ht="18.75" customHeight="1">
      <c r="A30" s="13" t="s">
        <v>9</v>
      </c>
      <c r="B30" s="4" t="s">
        <v>10</v>
      </c>
      <c r="C30" s="4"/>
      <c r="D30" s="4"/>
      <c r="E30" s="4"/>
      <c r="F30" s="14">
        <v>1762861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1181346.75</v>
      </c>
      <c r="T30" s="14">
        <v>1181346.75</v>
      </c>
      <c r="U30" s="14">
        <v>1762861</v>
      </c>
      <c r="V30" s="14">
        <f t="shared" si="1"/>
        <v>100</v>
      </c>
      <c r="W30" s="6">
        <v>0.6701304016595749</v>
      </c>
      <c r="X30" s="5">
        <v>0</v>
      </c>
      <c r="Y30" s="6">
        <v>0</v>
      </c>
      <c r="Z30" s="5">
        <v>0</v>
      </c>
    </row>
    <row r="31" spans="1:26" ht="17.25" customHeight="1">
      <c r="A31" s="13" t="s">
        <v>11</v>
      </c>
      <c r="B31" s="4" t="s">
        <v>12</v>
      </c>
      <c r="C31" s="4"/>
      <c r="D31" s="4"/>
      <c r="E31" s="4"/>
      <c r="F31" s="14">
        <v>5757320.18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2090210.45</v>
      </c>
      <c r="T31" s="14">
        <v>2090210.45</v>
      </c>
      <c r="U31" s="14">
        <v>5320100.85</v>
      </c>
      <c r="V31" s="14">
        <f t="shared" si="1"/>
        <v>92.40585348164534</v>
      </c>
      <c r="W31" s="6">
        <v>0.3340424318833562</v>
      </c>
      <c r="X31" s="5">
        <v>0</v>
      </c>
      <c r="Y31" s="6">
        <v>0</v>
      </c>
      <c r="Z31" s="5">
        <v>0</v>
      </c>
    </row>
    <row r="32" spans="1:26" ht="16.5" customHeight="1">
      <c r="A32" s="13" t="s">
        <v>13</v>
      </c>
      <c r="B32" s="4" t="s">
        <v>14</v>
      </c>
      <c r="C32" s="4"/>
      <c r="D32" s="4"/>
      <c r="E32" s="4"/>
      <c r="F32" s="14">
        <v>164542.8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148795.8</v>
      </c>
      <c r="T32" s="14">
        <v>148795.8</v>
      </c>
      <c r="U32" s="14">
        <v>164542.8</v>
      </c>
      <c r="V32" s="14">
        <f t="shared" si="1"/>
        <v>100</v>
      </c>
      <c r="W32" s="6">
        <v>0.9042984560855899</v>
      </c>
      <c r="X32" s="5">
        <v>0</v>
      </c>
      <c r="Y32" s="6">
        <v>0</v>
      </c>
      <c r="Z32" s="5">
        <v>0</v>
      </c>
    </row>
    <row r="33" spans="1:26" ht="16.5" customHeight="1">
      <c r="A33" s="13" t="s">
        <v>15</v>
      </c>
      <c r="B33" s="4" t="s">
        <v>16</v>
      </c>
      <c r="C33" s="4"/>
      <c r="D33" s="4"/>
      <c r="E33" s="4"/>
      <c r="F33" s="14">
        <v>140000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91906.48</v>
      </c>
      <c r="T33" s="14">
        <v>91906.48</v>
      </c>
      <c r="U33" s="14">
        <f>S33/9*12</f>
        <v>122541.97333333333</v>
      </c>
      <c r="V33" s="14">
        <f t="shared" si="1"/>
        <v>87.52998095238095</v>
      </c>
      <c r="W33" s="6">
        <v>0.6564748571428571</v>
      </c>
      <c r="X33" s="5">
        <v>0</v>
      </c>
      <c r="Y33" s="6">
        <v>0</v>
      </c>
      <c r="Z33" s="5">
        <v>0</v>
      </c>
    </row>
    <row r="34" spans="1:26" ht="16.5" customHeight="1">
      <c r="A34" s="13" t="s">
        <v>17</v>
      </c>
      <c r="B34" s="4" t="s">
        <v>18</v>
      </c>
      <c r="C34" s="4"/>
      <c r="D34" s="4"/>
      <c r="E34" s="4"/>
      <c r="F34" s="14">
        <v>26000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26000</v>
      </c>
      <c r="T34" s="14">
        <v>26000</v>
      </c>
      <c r="U34" s="14">
        <v>26000</v>
      </c>
      <c r="V34" s="14">
        <f t="shared" si="1"/>
        <v>100</v>
      </c>
      <c r="W34" s="6">
        <v>1</v>
      </c>
      <c r="X34" s="5">
        <v>0</v>
      </c>
      <c r="Y34" s="6">
        <v>0</v>
      </c>
      <c r="Z34" s="5">
        <v>0</v>
      </c>
    </row>
    <row r="35" spans="1:26" ht="12.75">
      <c r="A35" s="24" t="s">
        <v>19</v>
      </c>
      <c r="B35" s="24"/>
      <c r="C35" s="24"/>
      <c r="D35" s="15"/>
      <c r="E35" s="15"/>
      <c r="F35" s="10">
        <f>F27+F28+F29+F30+F31+F32+F33+F34</f>
        <v>10338294.690000001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4971104.57</v>
      </c>
      <c r="T35" s="10">
        <v>4971104.57</v>
      </c>
      <c r="U35" s="10">
        <f>U27+U28+U29+U30+U31+U32+U33+U34</f>
        <v>9550987.106666666</v>
      </c>
      <c r="V35" s="14">
        <f t="shared" si="1"/>
        <v>92.38455077030373</v>
      </c>
      <c r="W35" s="8">
        <v>0.4808437676678377</v>
      </c>
      <c r="X35" s="7">
        <v>0</v>
      </c>
      <c r="Y35" s="8">
        <v>0</v>
      </c>
      <c r="Z35" s="7">
        <v>0</v>
      </c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 t="s">
        <v>2</v>
      </c>
      <c r="U36" s="1"/>
      <c r="V36" s="1"/>
      <c r="W36" s="1"/>
      <c r="X36" s="1"/>
      <c r="Y36" s="1"/>
      <c r="Z36" s="1"/>
    </row>
    <row r="37" spans="1:26" ht="23.25" customHeight="1">
      <c r="A37" s="24" t="s">
        <v>52</v>
      </c>
      <c r="B37" s="24"/>
      <c r="C37" s="24"/>
      <c r="D37" s="15"/>
      <c r="E37" s="15"/>
      <c r="F37" s="10">
        <f>F22-F35</f>
        <v>-245763.98000000045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>S22-S35</f>
        <v>-63624.550000000745</v>
      </c>
      <c r="T37" s="10">
        <v>4971104.57</v>
      </c>
      <c r="U37" s="10">
        <f>U22-U35</f>
        <v>-62177.793333332986</v>
      </c>
      <c r="V37" s="10"/>
      <c r="W37" s="9"/>
      <c r="X37" s="9"/>
      <c r="Y37" s="9"/>
      <c r="Z37" s="9"/>
    </row>
    <row r="40" ht="9.75" customHeight="1"/>
  </sheetData>
  <sheetProtection/>
  <mergeCells count="53">
    <mergeCell ref="M8:M9"/>
    <mergeCell ref="N8:N9"/>
    <mergeCell ref="S8:S9"/>
    <mergeCell ref="U8:U9"/>
    <mergeCell ref="V8:V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X25:X26"/>
    <mergeCell ref="Y25:Y26"/>
    <mergeCell ref="Z25:Z26"/>
    <mergeCell ref="A35:C35"/>
    <mergeCell ref="S25:S26"/>
    <mergeCell ref="U25:U26"/>
    <mergeCell ref="V25:V26"/>
    <mergeCell ref="W25:W26"/>
    <mergeCell ref="P25:P26"/>
    <mergeCell ref="K25:K26"/>
    <mergeCell ref="G25:G26"/>
    <mergeCell ref="H25:H26"/>
    <mergeCell ref="I25:I26"/>
    <mergeCell ref="J25:J26"/>
    <mergeCell ref="Q25:Q26"/>
    <mergeCell ref="R25:R26"/>
    <mergeCell ref="L25:L26"/>
    <mergeCell ref="M25:M26"/>
    <mergeCell ref="N25:N26"/>
    <mergeCell ref="O25:O26"/>
    <mergeCell ref="E8:E9"/>
    <mergeCell ref="F8:F9"/>
    <mergeCell ref="A25:A26"/>
    <mergeCell ref="B25:B26"/>
    <mergeCell ref="C25:C26"/>
    <mergeCell ref="D25:D26"/>
    <mergeCell ref="E25:E26"/>
    <mergeCell ref="F25:F26"/>
    <mergeCell ref="A3:V3"/>
    <mergeCell ref="A37:C37"/>
    <mergeCell ref="A22:B22"/>
    <mergeCell ref="A6:Z6"/>
    <mergeCell ref="A23:X23"/>
    <mergeCell ref="A24:Z24"/>
    <mergeCell ref="A8:A9"/>
    <mergeCell ref="B8:B9"/>
    <mergeCell ref="C8:C9"/>
    <mergeCell ref="D8:D9"/>
  </mergeCells>
  <printOptions/>
  <pageMargins left="0.787" right="0.59" top="0.59" bottom="0.59" header="0.393" footer="0.393"/>
  <pageSetup fitToHeight="0" fitToWidth="1" orientation="portrait" paperSize="9" scale="74" r:id="rId1"/>
  <headerFooter alignWithMargins="0">
    <oddHeader>&amp;L&amp;C&amp;R</oddHeader>
    <oddFooter>&amp;L&amp;C&amp;R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2013-12-18T10:17:44Z</cp:lastPrinted>
  <dcterms:created xsi:type="dcterms:W3CDTF">2013-11-13T07:32:25Z</dcterms:created>
  <dcterms:modified xsi:type="dcterms:W3CDTF">2013-12-18T10:17:48Z</dcterms:modified>
  <cp:category/>
  <cp:version/>
  <cp:contentType/>
  <cp:contentStatus/>
</cp:coreProperties>
</file>