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S32" i="1" l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32" i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T57" i="1" s="1"/>
  <c r="U38" i="1"/>
  <c r="V38" i="1"/>
  <c r="W38" i="1"/>
  <c r="X38" i="1"/>
  <c r="X57" i="1" s="1"/>
  <c r="Y38" i="1"/>
  <c r="Z38" i="1"/>
  <c r="AA38" i="1"/>
  <c r="AB38" i="1"/>
  <c r="AB57" i="1" s="1"/>
  <c r="AC38" i="1"/>
  <c r="AD38" i="1"/>
  <c r="AE38" i="1"/>
  <c r="AF38" i="1"/>
  <c r="AF57" i="1" s="1"/>
  <c r="AG38" i="1"/>
  <c r="AH38" i="1"/>
  <c r="AI38" i="1"/>
  <c r="AJ38" i="1"/>
  <c r="AJ57" i="1" s="1"/>
  <c r="AK38" i="1"/>
  <c r="AL38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56" i="1"/>
  <c r="AM11" i="1"/>
  <c r="AM12" i="1"/>
  <c r="AM13" i="1"/>
  <c r="AM14" i="1"/>
  <c r="AM18" i="1"/>
  <c r="AM19" i="1"/>
  <c r="AM20" i="1"/>
  <c r="AM23" i="1"/>
  <c r="AK57" i="1" l="1"/>
  <c r="AG57" i="1"/>
  <c r="AM53" i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X59" i="1" s="1"/>
  <c r="AJ9" i="1"/>
  <c r="AJ26" i="1" s="1"/>
  <c r="AJ59" i="1" s="1"/>
  <c r="AF9" i="1"/>
  <c r="AF26" i="1" s="1"/>
  <c r="AF59" i="1" s="1"/>
  <c r="AB9" i="1"/>
  <c r="AB26" i="1" s="1"/>
  <c r="AB59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E9" i="1"/>
  <c r="AE26" i="1" s="1"/>
  <c r="AA9" i="1"/>
  <c r="AA26" i="1" s="1"/>
  <c r="W9" i="1"/>
  <c r="W26" i="1" s="1"/>
  <c r="W59" i="1" s="1"/>
  <c r="S9" i="1"/>
  <c r="S26" i="1" s="1"/>
  <c r="S59" i="1" s="1"/>
  <c r="AM22" i="1"/>
  <c r="AM10" i="1"/>
  <c r="AM38" i="1"/>
  <c r="AM32" i="1"/>
  <c r="AI59" i="1" l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<sst xmlns="http://schemas.openxmlformats.org/spreadsheetml/2006/main" count="150" uniqueCount="102">
  <si>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</si>
  <si>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</si>
  <si>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</si>
  <si>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</si>
  <si>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</si>
  <si>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</si>
  <si>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</si>
  <si>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</si>
  <si>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</si>
  <si>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</si>
  <si>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</si>
  <si>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</si>
  <si>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</si>
  <si>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</si>
  <si>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</si>
  <si>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</si>
  <si>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</si>
  <si>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</si>
  <si>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</si>
  <si>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</si>
  <si>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</si>
  <si>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</si>
  <si>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</si>
  <si>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</si>
  <si>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</si>
  <si>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</si>
  <si>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</si>
  <si>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</si>
  <si>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</si>
  <si>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</si>
  <si>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</si>
  <si>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</si>
  <si>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</si>
  <si>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</si>
  <si>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</si>
  <si>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</si>
  <si>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</si>
  <si>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</si>
  <si>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</si>
  <si>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</si>
  <si>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</si>
  <si>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</si>
  <si>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</si>
  <si>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</si>
  <si>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</si>
  <si>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</si>
  <si>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</si>
  <si>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</si>
  <si>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</si>
  <si>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</si>
  <si>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</si>
  <si>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</si>
  <si>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</si>
  <si>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</si>
  <si>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</si>
  <si>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</si>
  <si>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</si>
  <si>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</si>
  <si>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</si>
  <si>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</si>
  <si>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</si>
  <si>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</si>
  <si>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</si>
  <si>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</si>
  <si>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</si>
  <si>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</si>
  <si>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</si>
  <si>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</si>
  <si>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</si>
  <si>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</si>
  <si>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</si>
  <si>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</si>
  <si>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</si>
  <si>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</si>
  <si>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</si>
  <si>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</si>
  <si>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</si>
  <si>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</si>
  <si>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</si>
  <si>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</si>
  <si>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</si>
  <si>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</si>
  <si>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</si>
  <si>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</si>
  <si>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</si>
  <si>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</si>
  <si>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</si>
  <si>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</si>
  <si>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</si>
  <si>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</si>
  <si>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</si>
  <si>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</si>
  <si>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</si>
  <si>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</si>
  <si>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</si>
  <si>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</si>
  <si>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</si>
  <si>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Верховая"</t>
  </si>
  <si>
    <t>Ожидаемое исполнение бюджета СП "Деревня Верховая"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</si>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</sst>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4" xfId="10" applyBorder="1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AL20" sqref="AL20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3"/>
    </row>
    <row r="2" spans="1:39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3"/>
    </row>
    <row r="3" spans="1:39" ht="15.2" customHeight="1" x14ac:dyDescent="0.25">
      <c r="A3" s="73" t="s">
        <v>98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75" t="s">
        <v>76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6"/>
      <c r="AK5" s="6"/>
      <c r="AL5" s="3"/>
    </row>
    <row r="6" spans="1:39" ht="12.75" customHeight="1" x14ac:dyDescent="0.25">
      <c r="A6" s="77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3"/>
    </row>
    <row r="7" spans="1:39" ht="30" customHeight="1" x14ac:dyDescent="0.25">
      <c r="A7" s="65" t="s">
        <v>1</v>
      </c>
      <c r="B7" s="67" t="s">
        <v>2</v>
      </c>
      <c r="C7" s="59" t="s">
        <v>3</v>
      </c>
      <c r="D7" s="69" t="s">
        <v>1</v>
      </c>
      <c r="E7" s="71" t="s">
        <v>1</v>
      </c>
      <c r="F7" s="54" t="s">
        <v>4</v>
      </c>
      <c r="G7" s="55"/>
      <c r="H7" s="55"/>
      <c r="I7" s="54" t="s">
        <v>5</v>
      </c>
      <c r="J7" s="55"/>
      <c r="K7" s="55"/>
      <c r="L7" s="46" t="s">
        <v>1</v>
      </c>
      <c r="M7" s="46" t="s">
        <v>1</v>
      </c>
      <c r="N7" s="46" t="s">
        <v>1</v>
      </c>
      <c r="O7" s="46" t="s">
        <v>1</v>
      </c>
      <c r="P7" s="46" t="s">
        <v>1</v>
      </c>
      <c r="Q7" s="46" t="s">
        <v>1</v>
      </c>
      <c r="R7" s="46" t="s">
        <v>6</v>
      </c>
      <c r="S7" s="46" t="s">
        <v>1</v>
      </c>
      <c r="T7" s="46" t="s">
        <v>1</v>
      </c>
      <c r="U7" s="46" t="s">
        <v>1</v>
      </c>
      <c r="V7" s="46" t="s">
        <v>1</v>
      </c>
      <c r="W7" s="46" t="s">
        <v>1</v>
      </c>
      <c r="X7" s="46" t="s">
        <v>1</v>
      </c>
      <c r="Y7" s="54" t="s">
        <v>7</v>
      </c>
      <c r="Z7" s="55"/>
      <c r="AA7" s="55"/>
      <c r="AB7" s="48" t="s">
        <v>8</v>
      </c>
      <c r="AC7" s="49"/>
      <c r="AD7" s="50"/>
      <c r="AE7" s="8" t="s">
        <v>1</v>
      </c>
      <c r="AF7" s="54" t="s">
        <v>9</v>
      </c>
      <c r="AG7" s="55"/>
      <c r="AH7" s="54" t="s">
        <v>10</v>
      </c>
      <c r="AI7" s="55"/>
      <c r="AJ7" s="54" t="s">
        <v>11</v>
      </c>
      <c r="AK7" s="56"/>
      <c r="AL7" s="44" t="s">
        <v>99</v>
      </c>
      <c r="AM7" s="40" t="s">
        <v>36</v>
      </c>
    </row>
    <row r="8" spans="1:39" x14ac:dyDescent="0.25">
      <c r="A8" s="66"/>
      <c r="B8" s="68"/>
      <c r="C8" s="60"/>
      <c r="D8" s="70"/>
      <c r="E8" s="72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7" t="s">
        <v>1</v>
      </c>
      <c r="Z8" s="7" t="s">
        <v>1</v>
      </c>
      <c r="AA8" s="7" t="s">
        <v>1</v>
      </c>
      <c r="AB8" s="51"/>
      <c r="AC8" s="52"/>
      <c r="AD8" s="53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45"/>
      <c r="AM8" s="41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4026363.82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2308211.69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3851293.59</v>
      </c>
      <c r="AM9" s="32">
        <f>AL9/R9*100</f>
        <v>95.651902365842346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1155560.75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607725.35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1060456.67</v>
      </c>
      <c r="AM10" s="32">
        <f t="shared" ref="AM10:AM26" si="2">AL10/R10*100</f>
        <v>91.769876226758299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186447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126430.56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182621.92</v>
      </c>
      <c r="AM11" s="32">
        <f t="shared" si="2"/>
        <v>97.948435748496905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54692.75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54692.75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54692.75</v>
      </c>
      <c r="AM13" s="32">
        <f t="shared" si="2"/>
        <v>100</v>
      </c>
    </row>
    <row r="14" spans="1:39" ht="13.5" customHeight="1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680752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360957.33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680752</v>
      </c>
      <c r="AM14" s="32">
        <f t="shared" si="2"/>
        <v>100</v>
      </c>
    </row>
    <row r="15" spans="1:39" ht="13.5" hidden="1" customHeight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/>
      <c r="AM15" s="32" t="e">
        <f t="shared" si="2"/>
        <v>#DIV/0!</v>
      </c>
    </row>
    <row r="16" spans="1:39" ht="38.25" hidden="1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0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0</v>
      </c>
      <c r="AE16" s="13"/>
      <c r="AF16" s="13"/>
      <c r="AG16" s="14"/>
      <c r="AH16" s="13"/>
      <c r="AI16" s="14"/>
      <c r="AJ16" s="13"/>
      <c r="AK16" s="18"/>
      <c r="AL16" s="19">
        <v>0</v>
      </c>
      <c r="AM16" s="32" t="e">
        <f t="shared" si="2"/>
        <v>#DIV/0!</v>
      </c>
    </row>
    <row r="17" spans="1:39" ht="5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157157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20411.71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97157</v>
      </c>
      <c r="AM17" s="32">
        <f t="shared" si="2"/>
        <v>61.821617872573285</v>
      </c>
    </row>
    <row r="18" spans="1:39" ht="38.25" hidden="1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/>
      <c r="AM18" s="32" t="e">
        <f t="shared" si="2"/>
        <v>#DIV/0!</v>
      </c>
    </row>
    <row r="19" spans="1:39" ht="25.5" hidden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30000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/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/>
      <c r="AM20" s="32">
        <f t="shared" si="2"/>
        <v>0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45233</v>
      </c>
      <c r="AE21" s="13"/>
      <c r="AF21" s="13"/>
      <c r="AG21" s="14"/>
      <c r="AH21" s="13"/>
      <c r="AI21" s="14"/>
      <c r="AJ21" s="13"/>
      <c r="AK21" s="18"/>
      <c r="AL21" s="38">
        <v>45233</v>
      </c>
      <c r="AM21" s="32">
        <f t="shared" si="2"/>
        <v>97.250171998624012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2870803.07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1700486.34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2790836.92</v>
      </c>
      <c r="AM22" s="32">
        <f t="shared" si="2"/>
        <v>97.214502421442646</v>
      </c>
    </row>
    <row r="23" spans="1:39" ht="39.75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2790836.92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1700486.34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2790836.92</v>
      </c>
      <c r="AM23" s="32">
        <f t="shared" si="2"/>
        <v>100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79966.149999999994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13"/>
      <c r="AF25" s="13"/>
      <c r="AG25" s="14"/>
      <c r="AH25" s="13"/>
      <c r="AI25" s="14"/>
      <c r="AJ25" s="13"/>
      <c r="AK25" s="18"/>
      <c r="AL25" s="19"/>
      <c r="AM25" s="32">
        <f t="shared" si="2"/>
        <v>0</v>
      </c>
    </row>
    <row r="26" spans="1:39" ht="12.75" customHeight="1" x14ac:dyDescent="0.25">
      <c r="A26" s="63" t="s">
        <v>35</v>
      </c>
      <c r="B26" s="64"/>
      <c r="C26" s="64"/>
      <c r="D26" s="64"/>
      <c r="E26" s="64"/>
      <c r="F26" s="64"/>
      <c r="G26" s="64"/>
      <c r="H26" s="64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4026363.82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2308211.69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3851293.59</v>
      </c>
      <c r="AM26" s="32">
        <f t="shared" si="2"/>
        <v>95.651902365842346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57" t="s">
        <v>2</v>
      </c>
      <c r="C30" s="59" t="s">
        <v>37</v>
      </c>
      <c r="R30" s="46" t="s">
        <v>6</v>
      </c>
      <c r="AD30" s="42" t="s">
        <v>8</v>
      </c>
      <c r="AL30" s="44" t="s">
        <v>99</v>
      </c>
      <c r="AM30" s="40" t="s">
        <v>36</v>
      </c>
    </row>
    <row r="31" spans="1:39" ht="31.5" customHeight="1" x14ac:dyDescent="0.25">
      <c r="B31" s="58"/>
      <c r="C31" s="60"/>
      <c r="R31" s="47"/>
      <c r="AD31" s="43"/>
      <c r="AL31" s="45"/>
      <c r="AM31" s="41"/>
    </row>
    <row r="32" spans="1:39" x14ac:dyDescent="0.25">
      <c r="B32" s="23" t="s">
        <v>38</v>
      </c>
      <c r="C32" s="22" t="s">
        <v>39</v>
      </c>
      <c r="R32" s="24">
        <f>R33+R35+R34</f>
        <v>1916904.9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1594716.98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1913904.9</v>
      </c>
      <c r="AM32" s="32">
        <f>AL32/R32*100</f>
        <v>99.843497713423346</v>
      </c>
    </row>
    <row r="33" spans="2:39" ht="51" x14ac:dyDescent="0.25">
      <c r="B33" s="23" t="s">
        <v>40</v>
      </c>
      <c r="C33" s="22" t="s">
        <v>41</v>
      </c>
      <c r="R33" s="24">
        <v>1582764</v>
      </c>
      <c r="AD33" s="24">
        <v>1313186.1399999999</v>
      </c>
      <c r="AL33" s="20">
        <v>1582764</v>
      </c>
      <c r="AM33" s="32">
        <f t="shared" ref="AM33:AM57" si="6">AL33/R33*100</f>
        <v>100</v>
      </c>
    </row>
    <row r="34" spans="2:39" x14ac:dyDescent="0.25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 x14ac:dyDescent="0.25">
      <c r="B35" s="23" t="s">
        <v>42</v>
      </c>
      <c r="C35" s="22" t="s">
        <v>43</v>
      </c>
      <c r="R35" s="24">
        <v>331140.90000000002</v>
      </c>
      <c r="AD35" s="24">
        <v>281530.84000000003</v>
      </c>
      <c r="AL35" s="20">
        <v>331140.90000000002</v>
      </c>
      <c r="AM35" s="32">
        <f t="shared" si="6"/>
        <v>100</v>
      </c>
    </row>
    <row r="36" spans="2:39" x14ac:dyDescent="0.25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30410.34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44848</v>
      </c>
      <c r="AM36" s="32">
        <f t="shared" si="6"/>
        <v>100</v>
      </c>
    </row>
    <row r="37" spans="2:39" x14ac:dyDescent="0.25">
      <c r="B37" s="23" t="s">
        <v>94</v>
      </c>
      <c r="C37" s="37" t="s">
        <v>96</v>
      </c>
      <c r="R37" s="24">
        <v>44848</v>
      </c>
      <c r="AD37" s="24">
        <v>30410.34</v>
      </c>
      <c r="AL37" s="39">
        <v>44848</v>
      </c>
      <c r="AM37" s="32">
        <f t="shared" si="6"/>
        <v>100</v>
      </c>
    </row>
    <row r="38" spans="2:39" ht="24.75" customHeight="1" x14ac:dyDescent="0.25">
      <c r="B38" s="23" t="s">
        <v>44</v>
      </c>
      <c r="C38" s="22" t="s">
        <v>45</v>
      </c>
      <c r="R38" s="24">
        <f>R39+R40+R41</f>
        <v>106277.1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25750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34500</v>
      </c>
      <c r="AM38" s="32">
        <f t="shared" si="6"/>
        <v>32.462308437095103</v>
      </c>
    </row>
    <row r="39" spans="2:39" ht="38.25" hidden="1" x14ac:dyDescent="0.25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 x14ac:dyDescent="0.25">
      <c r="B40" s="23" t="s">
        <v>48</v>
      </c>
      <c r="C40" s="22" t="s">
        <v>49</v>
      </c>
      <c r="R40" s="24">
        <v>106277.1</v>
      </c>
      <c r="AD40" s="24">
        <v>25750</v>
      </c>
      <c r="AL40" s="20">
        <v>34500</v>
      </c>
      <c r="AM40" s="32">
        <f t="shared" si="6"/>
        <v>32.462308437095103</v>
      </c>
    </row>
    <row r="41" spans="2:39" ht="25.5" hidden="1" x14ac:dyDescent="0.25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 x14ac:dyDescent="0.25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25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 x14ac:dyDescent="0.25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25">
      <c r="B45" s="23" t="s">
        <v>58</v>
      </c>
      <c r="C45" s="22" t="s">
        <v>59</v>
      </c>
      <c r="R45" s="24">
        <f>R46+R47+R48</f>
        <v>1890529.66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609269.23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1890529.66</v>
      </c>
      <c r="AM45" s="32">
        <f t="shared" si="6"/>
        <v>100</v>
      </c>
    </row>
    <row r="46" spans="2:39" hidden="1" x14ac:dyDescent="0.25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25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x14ac:dyDescent="0.25">
      <c r="B48" s="23" t="s">
        <v>64</v>
      </c>
      <c r="C48" s="22" t="s">
        <v>65</v>
      </c>
      <c r="R48" s="24">
        <v>1890529.66</v>
      </c>
      <c r="AD48" s="24">
        <v>609269.23</v>
      </c>
      <c r="AL48" s="20">
        <v>1890529.66</v>
      </c>
      <c r="AM48" s="32">
        <f t="shared" si="6"/>
        <v>100</v>
      </c>
    </row>
    <row r="49" spans="2:39" ht="0.75" hidden="1" customHeight="1" x14ac:dyDescent="0.25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 x14ac:dyDescent="0.25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 x14ac:dyDescent="0.25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idden="1" x14ac:dyDescent="0.25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 x14ac:dyDescent="0.25">
      <c r="B53" s="23" t="s">
        <v>85</v>
      </c>
      <c r="C53" s="22">
        <v>1000</v>
      </c>
      <c r="R53" s="24">
        <f>R54</f>
        <v>109312.8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81984.600000000006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109312.8</v>
      </c>
      <c r="AM53" s="32">
        <f t="shared" si="6"/>
        <v>100</v>
      </c>
    </row>
    <row r="54" spans="2:39" x14ac:dyDescent="0.25">
      <c r="B54" s="23" t="s">
        <v>86</v>
      </c>
      <c r="C54" s="22">
        <v>1001</v>
      </c>
      <c r="R54" s="24">
        <v>109312.8</v>
      </c>
      <c r="AD54" s="24">
        <v>81984.600000000006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109312.8</v>
      </c>
      <c r="AM54" s="32">
        <f t="shared" si="6"/>
        <v>100</v>
      </c>
    </row>
    <row r="55" spans="2:39" x14ac:dyDescent="0.25">
      <c r="B55" s="23" t="s">
        <v>70</v>
      </c>
      <c r="C55" s="22" t="s">
        <v>71</v>
      </c>
      <c r="R55" s="24">
        <f>R56</f>
        <v>10000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10000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10000</v>
      </c>
      <c r="AM55" s="32">
        <f t="shared" si="6"/>
        <v>100</v>
      </c>
    </row>
    <row r="56" spans="2:39" ht="25.5" x14ac:dyDescent="0.25">
      <c r="B56" s="25" t="s">
        <v>72</v>
      </c>
      <c r="C56" s="26" t="s">
        <v>73</v>
      </c>
      <c r="R56" s="27">
        <v>10000</v>
      </c>
      <c r="AD56" s="24">
        <v>10000</v>
      </c>
      <c r="AL56" s="28">
        <v>10000</v>
      </c>
      <c r="AM56" s="33">
        <f t="shared" si="6"/>
        <v>100</v>
      </c>
    </row>
    <row r="57" spans="2:39" x14ac:dyDescent="0.25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4077872.46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2352131.15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4003095.3599999994</v>
      </c>
      <c r="AM57" s="33">
        <f t="shared" si="6"/>
        <v>98.166271732784878</v>
      </c>
    </row>
    <row r="58" spans="2:39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25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-51508.64000000013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-43919.459999999963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-151801.76999999955</v>
      </c>
      <c r="AM59" s="20"/>
    </row>
  </sheetData>
  <mergeCells count="40">
    <mergeCell ref="A1:AK1"/>
    <mergeCell ref="A2:AK2"/>
    <mergeCell ref="A3:AI3"/>
    <mergeCell ref="A5:AI5"/>
    <mergeCell ref="A6:AK6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B30:B31"/>
    <mergeCell ref="C30:C31"/>
    <mergeCell ref="N7:N8"/>
    <mergeCell ref="O7:O8"/>
    <mergeCell ref="P7:P8"/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dcterms:created xsi:type="dcterms:W3CDTF">2018-10-24T07:40:19Z</dcterms:created>
  <dcterms:modified xsi:type="dcterms:W3CDTF">2024-12-16T08:52:48Z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