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AM17" i="1" l="1"/>
  <c r="AM36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R35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54" i="1"/>
  <c r="R52" i="1"/>
  <c r="R50" i="1"/>
  <c r="R48" i="1"/>
  <c r="R44" i="1"/>
  <c r="R41" i="1"/>
  <c r="R37" i="1"/>
  <c r="R32" i="1"/>
  <c r="AM21" i="1"/>
  <c r="AM16" i="1"/>
  <c r="AM53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4" i="1"/>
  <c r="AM38" i="1"/>
  <c r="AM39" i="1"/>
  <c r="AM40" i="1"/>
  <c r="AM42" i="1"/>
  <c r="AM43" i="1"/>
  <c r="AM45" i="1"/>
  <c r="AM46" i="1"/>
  <c r="AM47" i="1"/>
  <c r="AM51" i="1"/>
  <c r="AM55" i="1"/>
  <c r="AM11" i="1"/>
  <c r="AM12" i="1"/>
  <c r="AM13" i="1"/>
  <c r="AM14" i="1"/>
  <c r="AM18" i="1"/>
  <c r="AM19" i="1"/>
  <c r="AM20" i="1"/>
  <c r="AM23" i="1"/>
  <c r="AK56" i="1" l="1"/>
  <c r="AG56" i="1"/>
  <c r="AJ56" i="1"/>
  <c r="AF56" i="1"/>
  <c r="AB56" i="1"/>
  <c r="X56" i="1"/>
  <c r="T56" i="1"/>
  <c r="AM52" i="1"/>
  <c r="AM35" i="1"/>
  <c r="AH56" i="1"/>
  <c r="Z56" i="1"/>
  <c r="V56" i="1"/>
  <c r="AI56" i="1"/>
  <c r="AE56" i="1"/>
  <c r="W56" i="1"/>
  <c r="S56" i="1"/>
  <c r="Y56" i="1"/>
  <c r="AC56" i="1"/>
  <c r="U56" i="1"/>
  <c r="AA56" i="1"/>
  <c r="AM50" i="1"/>
  <c r="AL56" i="1"/>
  <c r="R56" i="1"/>
  <c r="AD56" i="1"/>
  <c r="AM44" i="1"/>
  <c r="AM41" i="1"/>
  <c r="AM54" i="1"/>
  <c r="X9" i="1"/>
  <c r="X26" i="1" s="1"/>
  <c r="X58" i="1" s="1"/>
  <c r="AJ9" i="1"/>
  <c r="AJ26" i="1" s="1"/>
  <c r="AJ58" i="1" s="1"/>
  <c r="AF9" i="1"/>
  <c r="AF26" i="1" s="1"/>
  <c r="AF58" i="1" s="1"/>
  <c r="AB9" i="1"/>
  <c r="AB26" i="1" s="1"/>
  <c r="AB58" i="1" s="1"/>
  <c r="T9" i="1"/>
  <c r="T26" i="1" s="1"/>
  <c r="T58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I58" i="1" s="1"/>
  <c r="AE9" i="1"/>
  <c r="AE26" i="1" s="1"/>
  <c r="AA9" i="1"/>
  <c r="AA26" i="1" s="1"/>
  <c r="W9" i="1"/>
  <c r="W26" i="1" s="1"/>
  <c r="W58" i="1" s="1"/>
  <c r="S9" i="1"/>
  <c r="S26" i="1" s="1"/>
  <c r="S58" i="1" s="1"/>
  <c r="AM22" i="1"/>
  <c r="AM10" i="1"/>
  <c r="AM37" i="1"/>
  <c r="AM32" i="1"/>
  <c r="V58" i="1" l="1"/>
  <c r="AH58" i="1"/>
  <c r="AE58" i="1"/>
  <c r="AA58" i="1"/>
  <c r="Y58" i="1"/>
  <c r="U58" i="1"/>
  <c r="AK58" i="1"/>
  <c r="AG58" i="1"/>
  <c r="AC58" i="1"/>
  <c r="AD58" i="1"/>
  <c r="Z58" i="1"/>
  <c r="AM9" i="1"/>
  <c r="AL58" i="1"/>
  <c r="AM26" i="1"/>
  <c r="R58" i="1"/>
  <c r="AM56" i="1"/>
</calcChain>
</file>

<file path=xl/sharedStrings.xml><?xml version="1.0" encoding="utf-8"?>
<sst xmlns="http://schemas.openxmlformats.org/spreadsheetml/2006/main" count="148" uniqueCount="100">
  <si>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</si>
  <si>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</si>
  <si>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</si>
  <si>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</si>
  <si>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</si>
  <si>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</si>
  <si>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</si>
  <si>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</si>
  <si>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</si>
  <si>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</si>
  <si>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</si>
  <si>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</si>
  <si>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</si>
  <si>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</si>
  <si>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</si>
  <si>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</si>
  <si>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</si>
  <si>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</si>
  <si>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</si>
  <si>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</si>
  <si>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</si>
  <si>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</si>
  <si>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</si>
  <si>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</si>
  <si>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</si>
  <si>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</si>
  <si>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</si>
  <si>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</si>
  <si>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</si>
  <si>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</si>
  <si>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</si>
  <si>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</si>
  <si>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</si>
  <si>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</si>
  <si>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</si>
  <si>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</si>
  <si>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</si>
  <si>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</si>
  <si>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</si>
  <si>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</si>
  <si>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</si>
  <si>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</si>
  <si>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</si>
  <si>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</si>
  <si>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</si>
  <si>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</si>
  <si>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</si>
  <si>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</si>
  <si>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</si>
  <si>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</si>
  <si>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</si>
  <si>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</si>
  <si>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</si>
  <si>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</si>
  <si>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</si>
  <si>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</si>
  <si>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</si>
  <si>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</si>
  <si>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</si>
  <si>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</si>
  <si>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</si>
  <si>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</si>
  <si>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</si>
  <si>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</si>
  <si>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</si>
  <si>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</si>
  <si>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</si>
  <si>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</si>
  <si>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</si>
  <si>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</si>
  <si>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</si>
  <si>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</si>
  <si>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</si>
  <si>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</si>
  <si>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</si>
  <si>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</si>
  <si>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</si>
  <si>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</si>
  <si>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</si>
  <si>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</si>
  <si>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</si>
  <si>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</si>
  <si>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</si>
  <si>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</si>
  <si>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</si>
  <si>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</si>
  <si>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</si>
  <si>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</si>
  <si>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</si>
  <si>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</si>
  <si>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</si>
  <si>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</si>
  <si>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</si>
  <si>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</si>
  <si>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</si>
  <si>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</si>
  <si>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</si>
  <si>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Верховая"</t>
  </si>
  <si>
    <t>Ожидаемое исполнение за 2023 год</t>
  </si>
  <si>
    <t>Ожидаемое исполнение бюджета СП "Деревня Верховая"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</si>
</sst>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8"/>
  <sheetViews>
    <sheetView showGridLines="0" showZeros="0" tabSelected="1" topLeftCell="B1" workbookViewId="0">
      <pane ySplit="8" topLeftCell="A9" activePane="bottomLeft" state="frozen"/>
      <selection pane="bottomLeft" activeCell="A3" sqref="A3:AI3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 x14ac:dyDescent="0.25">
      <c r="A3" s="42" t="s">
        <v>99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25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98</v>
      </c>
      <c r="AM7" s="66" t="s">
        <v>36</v>
      </c>
    </row>
    <row r="8" spans="1:39" x14ac:dyDescent="0.25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5765019.3399999999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3820260.24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5472471.8200000003</v>
      </c>
      <c r="AM9" s="32">
        <f>AL9/R9*100</f>
        <v>94.925472010645507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1034245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220996.55000000005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741697.48</v>
      </c>
      <c r="AM10" s="32">
        <f t="shared" ref="AM10:AM26" si="2">AL10/R10*100</f>
        <v>71.713905312571001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129260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172967.64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172967.64</v>
      </c>
      <c r="AM11" s="32">
        <f t="shared" si="2"/>
        <v>133.81373974934243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63948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-3708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-3708</v>
      </c>
      <c r="AM13" s="32">
        <f t="shared" si="2"/>
        <v>-5.7984612497654346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746713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-194.12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504398.29</v>
      </c>
      <c r="AM14" s="32">
        <f t="shared" si="2"/>
        <v>67.549150744663606</v>
      </c>
    </row>
    <row r="15" spans="1:39" ht="13.5" customHeight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501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/>
      <c r="AM15" s="32">
        <f t="shared" si="2"/>
        <v>0</v>
      </c>
    </row>
    <row r="16" spans="1:39" ht="38.25" hidden="1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0</v>
      </c>
      <c r="AE16" s="13"/>
      <c r="AF16" s="13"/>
      <c r="AG16" s="14"/>
      <c r="AH16" s="13"/>
      <c r="AI16" s="14"/>
      <c r="AJ16" s="13"/>
      <c r="AK16" s="18"/>
      <c r="AL16" s="19">
        <v>0</v>
      </c>
      <c r="AM16" s="32" t="e">
        <f t="shared" si="2"/>
        <v>#DIV/0!</v>
      </c>
    </row>
    <row r="17" spans="1:39" ht="5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28823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12714.48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28823</v>
      </c>
      <c r="AM17" s="32">
        <f t="shared" si="2"/>
        <v>100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15000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50000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39216.550000000003</v>
      </c>
      <c r="AE21" s="13"/>
      <c r="AF21" s="13"/>
      <c r="AG21" s="14"/>
      <c r="AH21" s="13"/>
      <c r="AI21" s="14"/>
      <c r="AJ21" s="13"/>
      <c r="AK21" s="18"/>
      <c r="AL21" s="38">
        <v>39216.550000000003</v>
      </c>
      <c r="AM21" s="32">
        <f t="shared" si="2"/>
        <v>78.43310000000001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4730774.34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3599263.69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4730774.34</v>
      </c>
      <c r="AM22" s="32">
        <f t="shared" si="2"/>
        <v>100</v>
      </c>
    </row>
    <row r="23" spans="1:39" ht="39.7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4706774.34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3575263.69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4706774.34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24000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24000</v>
      </c>
      <c r="AE25" s="13"/>
      <c r="AF25" s="13"/>
      <c r="AG25" s="14"/>
      <c r="AH25" s="13"/>
      <c r="AI25" s="14"/>
      <c r="AJ25" s="13"/>
      <c r="AK25" s="18"/>
      <c r="AL25" s="19">
        <v>24000</v>
      </c>
      <c r="AM25" s="32">
        <f t="shared" si="2"/>
        <v>100</v>
      </c>
    </row>
    <row r="26" spans="1:39" ht="12.75" customHeight="1" x14ac:dyDescent="0.25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5765019.3399999999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3820260.24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5472471.8200000003</v>
      </c>
      <c r="AM26" s="32">
        <f t="shared" si="2"/>
        <v>94.925472010645507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98</v>
      </c>
      <c r="AM30" s="66" t="s">
        <v>36</v>
      </c>
    </row>
    <row r="31" spans="1:39" ht="31.5" customHeight="1" x14ac:dyDescent="0.25">
      <c r="B31" s="65"/>
      <c r="C31" s="59"/>
      <c r="R31" s="49"/>
      <c r="AD31" s="69"/>
      <c r="AL31" s="71"/>
      <c r="AM31" s="67"/>
    </row>
    <row r="32" spans="1:39" x14ac:dyDescent="0.25">
      <c r="B32" s="23" t="s">
        <v>38</v>
      </c>
      <c r="C32" s="22" t="s">
        <v>39</v>
      </c>
      <c r="R32" s="24">
        <f>R33+R34</f>
        <v>1570294.62</v>
      </c>
      <c r="S32" s="24">
        <f t="shared" ref="S32:AL32" si="5">S33+S34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1211339.92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1570294.62</v>
      </c>
      <c r="AM32" s="32">
        <f>AL32/R32*100</f>
        <v>100</v>
      </c>
    </row>
    <row r="33" spans="2:39" ht="51" x14ac:dyDescent="0.25">
      <c r="B33" s="23" t="s">
        <v>40</v>
      </c>
      <c r="C33" s="22" t="s">
        <v>41</v>
      </c>
      <c r="R33" s="24">
        <v>1404069.98</v>
      </c>
      <c r="AD33" s="24">
        <v>1047372.17</v>
      </c>
      <c r="AL33" s="20">
        <v>1404069.98</v>
      </c>
      <c r="AM33" s="32">
        <f t="shared" ref="AM33:AM56" si="6">AL33/R33*100</f>
        <v>100</v>
      </c>
    </row>
    <row r="34" spans="2:39" x14ac:dyDescent="0.25">
      <c r="B34" s="23" t="s">
        <v>42</v>
      </c>
      <c r="C34" s="22" t="s">
        <v>43</v>
      </c>
      <c r="R34" s="24">
        <v>166224.64000000001</v>
      </c>
      <c r="AD34" s="24">
        <v>163967.75</v>
      </c>
      <c r="AL34" s="20">
        <v>166224.64000000001</v>
      </c>
      <c r="AM34" s="32">
        <f t="shared" si="6"/>
        <v>100</v>
      </c>
    </row>
    <row r="35" spans="2:39" x14ac:dyDescent="0.25">
      <c r="B35" s="23" t="s">
        <v>93</v>
      </c>
      <c r="C35" s="37" t="s">
        <v>95</v>
      </c>
      <c r="R35" s="24">
        <f>R36</f>
        <v>36100</v>
      </c>
      <c r="S35" s="24">
        <f t="shared" ref="S35:AL35" si="7">S36</f>
        <v>0</v>
      </c>
      <c r="T35" s="24">
        <f t="shared" si="7"/>
        <v>0</v>
      </c>
      <c r="U35" s="24">
        <f t="shared" si="7"/>
        <v>0</v>
      </c>
      <c r="V35" s="24">
        <f t="shared" si="7"/>
        <v>0</v>
      </c>
      <c r="W35" s="24">
        <f t="shared" si="7"/>
        <v>0</v>
      </c>
      <c r="X35" s="24">
        <f t="shared" si="7"/>
        <v>0</v>
      </c>
      <c r="Y35" s="24">
        <f t="shared" si="7"/>
        <v>0</v>
      </c>
      <c r="Z35" s="24">
        <f t="shared" si="7"/>
        <v>0</v>
      </c>
      <c r="AA35" s="24">
        <f t="shared" si="7"/>
        <v>0</v>
      </c>
      <c r="AB35" s="24">
        <f t="shared" si="7"/>
        <v>0</v>
      </c>
      <c r="AC35" s="24">
        <f t="shared" si="7"/>
        <v>0</v>
      </c>
      <c r="AD35" s="24">
        <f t="shared" si="7"/>
        <v>28240.32</v>
      </c>
      <c r="AE35" s="24">
        <f t="shared" si="7"/>
        <v>0</v>
      </c>
      <c r="AF35" s="24">
        <f t="shared" si="7"/>
        <v>0</v>
      </c>
      <c r="AG35" s="24">
        <f t="shared" si="7"/>
        <v>0</v>
      </c>
      <c r="AH35" s="24">
        <f t="shared" si="7"/>
        <v>0</v>
      </c>
      <c r="AI35" s="24">
        <f t="shared" si="7"/>
        <v>0</v>
      </c>
      <c r="AJ35" s="24">
        <f t="shared" si="7"/>
        <v>0</v>
      </c>
      <c r="AK35" s="24">
        <f t="shared" si="7"/>
        <v>0</v>
      </c>
      <c r="AL35" s="24">
        <f t="shared" si="7"/>
        <v>36100</v>
      </c>
      <c r="AM35" s="32">
        <f t="shared" si="6"/>
        <v>100</v>
      </c>
    </row>
    <row r="36" spans="2:39" x14ac:dyDescent="0.25">
      <c r="B36" s="23" t="s">
        <v>94</v>
      </c>
      <c r="C36" s="37" t="s">
        <v>96</v>
      </c>
      <c r="R36" s="24">
        <v>36100</v>
      </c>
      <c r="AD36" s="24">
        <v>28240.32</v>
      </c>
      <c r="AL36" s="39">
        <v>36100</v>
      </c>
      <c r="AM36" s="32">
        <f t="shared" si="6"/>
        <v>100</v>
      </c>
    </row>
    <row r="37" spans="2:39" ht="24.75" customHeight="1" x14ac:dyDescent="0.25">
      <c r="B37" s="23" t="s">
        <v>44</v>
      </c>
      <c r="C37" s="22" t="s">
        <v>45</v>
      </c>
      <c r="R37" s="24">
        <f>R38+R39+R40</f>
        <v>58800</v>
      </c>
      <c r="S37" s="24">
        <f t="shared" ref="S37:AL37" si="8">S38+S39+S40</f>
        <v>0</v>
      </c>
      <c r="T37" s="24">
        <f t="shared" si="8"/>
        <v>0</v>
      </c>
      <c r="U37" s="24">
        <f t="shared" si="8"/>
        <v>0</v>
      </c>
      <c r="V37" s="24">
        <f t="shared" si="8"/>
        <v>0</v>
      </c>
      <c r="W37" s="24">
        <f t="shared" si="8"/>
        <v>0</v>
      </c>
      <c r="X37" s="24">
        <f t="shared" si="8"/>
        <v>0</v>
      </c>
      <c r="Y37" s="24">
        <f t="shared" si="8"/>
        <v>0</v>
      </c>
      <c r="Z37" s="24">
        <f t="shared" si="8"/>
        <v>0</v>
      </c>
      <c r="AA37" s="24">
        <f t="shared" si="8"/>
        <v>0</v>
      </c>
      <c r="AB37" s="24">
        <f t="shared" si="8"/>
        <v>0</v>
      </c>
      <c r="AC37" s="24">
        <f t="shared" si="8"/>
        <v>0</v>
      </c>
      <c r="AD37" s="24">
        <f t="shared" si="8"/>
        <v>24450</v>
      </c>
      <c r="AE37" s="24">
        <f t="shared" si="8"/>
        <v>0</v>
      </c>
      <c r="AF37" s="24">
        <f t="shared" si="8"/>
        <v>0</v>
      </c>
      <c r="AG37" s="24">
        <f t="shared" si="8"/>
        <v>0</v>
      </c>
      <c r="AH37" s="24">
        <f t="shared" si="8"/>
        <v>0</v>
      </c>
      <c r="AI37" s="24">
        <f t="shared" si="8"/>
        <v>0</v>
      </c>
      <c r="AJ37" s="24">
        <f t="shared" si="8"/>
        <v>0</v>
      </c>
      <c r="AK37" s="24">
        <f t="shared" si="8"/>
        <v>0</v>
      </c>
      <c r="AL37" s="24">
        <f t="shared" si="8"/>
        <v>58800</v>
      </c>
      <c r="AM37" s="32">
        <f t="shared" si="6"/>
        <v>100</v>
      </c>
    </row>
    <row r="38" spans="2:39" ht="38.25" hidden="1" x14ac:dyDescent="0.25">
      <c r="B38" s="23" t="s">
        <v>46</v>
      </c>
      <c r="C38" s="22" t="s">
        <v>47</v>
      </c>
      <c r="R38" s="24">
        <v>0</v>
      </c>
      <c r="AD38" s="24">
        <v>0</v>
      </c>
      <c r="AL38" s="20">
        <v>0</v>
      </c>
      <c r="AM38" s="32" t="e">
        <f t="shared" si="6"/>
        <v>#DIV/0!</v>
      </c>
    </row>
    <row r="39" spans="2:39" ht="14.25" customHeight="1" x14ac:dyDescent="0.25">
      <c r="B39" s="23" t="s">
        <v>48</v>
      </c>
      <c r="C39" s="22" t="s">
        <v>49</v>
      </c>
      <c r="R39" s="24">
        <v>58800</v>
      </c>
      <c r="AD39" s="24">
        <v>24450</v>
      </c>
      <c r="AL39" s="20">
        <v>58800</v>
      </c>
      <c r="AM39" s="32">
        <f t="shared" si="6"/>
        <v>100</v>
      </c>
    </row>
    <row r="40" spans="2:39" ht="25.5" hidden="1" x14ac:dyDescent="0.25">
      <c r="B40" s="23" t="s">
        <v>50</v>
      </c>
      <c r="C40" s="22" t="s">
        <v>51</v>
      </c>
      <c r="R40" s="24">
        <v>0</v>
      </c>
      <c r="AD40" s="24">
        <v>0</v>
      </c>
      <c r="AL40" s="20">
        <v>0</v>
      </c>
      <c r="AM40" s="32" t="e">
        <f t="shared" si="6"/>
        <v>#DIV/0!</v>
      </c>
    </row>
    <row r="41" spans="2:39" ht="14.25" hidden="1" customHeight="1" x14ac:dyDescent="0.25">
      <c r="B41" s="23" t="s">
        <v>52</v>
      </c>
      <c r="C41" s="22" t="s">
        <v>53</v>
      </c>
      <c r="R41" s="24">
        <f>R42+R43</f>
        <v>0</v>
      </c>
      <c r="S41" s="24">
        <f t="shared" ref="S41:AL41" si="9">S42+S43</f>
        <v>0</v>
      </c>
      <c r="T41" s="24">
        <f t="shared" si="9"/>
        <v>0</v>
      </c>
      <c r="U41" s="24">
        <f t="shared" si="9"/>
        <v>0</v>
      </c>
      <c r="V41" s="24">
        <f t="shared" si="9"/>
        <v>0</v>
      </c>
      <c r="W41" s="24">
        <f t="shared" si="9"/>
        <v>0</v>
      </c>
      <c r="X41" s="24">
        <f t="shared" si="9"/>
        <v>0</v>
      </c>
      <c r="Y41" s="24">
        <f t="shared" si="9"/>
        <v>0</v>
      </c>
      <c r="Z41" s="24">
        <f t="shared" si="9"/>
        <v>0</v>
      </c>
      <c r="AA41" s="24">
        <f t="shared" si="9"/>
        <v>0</v>
      </c>
      <c r="AB41" s="24">
        <f t="shared" si="9"/>
        <v>0</v>
      </c>
      <c r="AC41" s="24">
        <f t="shared" si="9"/>
        <v>0</v>
      </c>
      <c r="AD41" s="24">
        <f t="shared" si="9"/>
        <v>0</v>
      </c>
      <c r="AE41" s="24">
        <f t="shared" si="9"/>
        <v>0</v>
      </c>
      <c r="AF41" s="24">
        <f t="shared" si="9"/>
        <v>0</v>
      </c>
      <c r="AG41" s="24">
        <f t="shared" si="9"/>
        <v>0</v>
      </c>
      <c r="AH41" s="24">
        <f t="shared" si="9"/>
        <v>0</v>
      </c>
      <c r="AI41" s="24">
        <f t="shared" si="9"/>
        <v>0</v>
      </c>
      <c r="AJ41" s="24">
        <f t="shared" si="9"/>
        <v>0</v>
      </c>
      <c r="AK41" s="24">
        <f t="shared" si="9"/>
        <v>0</v>
      </c>
      <c r="AL41" s="24">
        <f t="shared" si="9"/>
        <v>0</v>
      </c>
      <c r="AM41" s="32" t="e">
        <f t="shared" si="6"/>
        <v>#DIV/0!</v>
      </c>
    </row>
    <row r="42" spans="2:39" hidden="1" x14ac:dyDescent="0.25">
      <c r="B42" s="23" t="s">
        <v>54</v>
      </c>
      <c r="C42" s="22" t="s">
        <v>55</v>
      </c>
      <c r="R42" s="24">
        <v>0</v>
      </c>
      <c r="AD42" s="24">
        <v>0</v>
      </c>
      <c r="AL42" s="20">
        <v>0</v>
      </c>
      <c r="AM42" s="32" t="e">
        <f t="shared" si="6"/>
        <v>#DIV/0!</v>
      </c>
    </row>
    <row r="43" spans="2:39" ht="25.5" hidden="1" x14ac:dyDescent="0.25">
      <c r="B43" s="23" t="s">
        <v>56</v>
      </c>
      <c r="C43" s="22" t="s">
        <v>57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14.25" customHeight="1" x14ac:dyDescent="0.25">
      <c r="B44" s="23" t="s">
        <v>58</v>
      </c>
      <c r="C44" s="22" t="s">
        <v>59</v>
      </c>
      <c r="R44" s="24">
        <f>R45+R46+R47</f>
        <v>3991544.95</v>
      </c>
      <c r="S44" s="24">
        <f t="shared" ref="S44:AL44" si="10">S45+S46+S47</f>
        <v>0</v>
      </c>
      <c r="T44" s="24">
        <f t="shared" si="10"/>
        <v>0</v>
      </c>
      <c r="U44" s="24">
        <f t="shared" si="10"/>
        <v>0</v>
      </c>
      <c r="V44" s="24">
        <f t="shared" si="10"/>
        <v>0</v>
      </c>
      <c r="W44" s="24">
        <f t="shared" si="10"/>
        <v>0</v>
      </c>
      <c r="X44" s="24">
        <f t="shared" si="10"/>
        <v>0</v>
      </c>
      <c r="Y44" s="24">
        <f t="shared" si="10"/>
        <v>0</v>
      </c>
      <c r="Z44" s="24">
        <f t="shared" si="10"/>
        <v>0</v>
      </c>
      <c r="AA44" s="24">
        <f t="shared" si="10"/>
        <v>0</v>
      </c>
      <c r="AB44" s="24">
        <f t="shared" si="10"/>
        <v>0</v>
      </c>
      <c r="AC44" s="24">
        <f t="shared" si="10"/>
        <v>0</v>
      </c>
      <c r="AD44" s="24">
        <f t="shared" si="10"/>
        <v>2347593.9500000002</v>
      </c>
      <c r="AE44" s="24">
        <f t="shared" si="10"/>
        <v>0</v>
      </c>
      <c r="AF44" s="24">
        <f t="shared" si="10"/>
        <v>0</v>
      </c>
      <c r="AG44" s="24">
        <f t="shared" si="10"/>
        <v>0</v>
      </c>
      <c r="AH44" s="24">
        <f t="shared" si="10"/>
        <v>0</v>
      </c>
      <c r="AI44" s="24">
        <f t="shared" si="10"/>
        <v>0</v>
      </c>
      <c r="AJ44" s="24">
        <f t="shared" si="10"/>
        <v>0</v>
      </c>
      <c r="AK44" s="24">
        <f t="shared" si="10"/>
        <v>0</v>
      </c>
      <c r="AL44" s="24">
        <f t="shared" si="10"/>
        <v>3725125.27</v>
      </c>
      <c r="AM44" s="32">
        <f t="shared" si="6"/>
        <v>93.325399479717746</v>
      </c>
    </row>
    <row r="45" spans="2:39" hidden="1" x14ac:dyDescent="0.25">
      <c r="B45" s="23" t="s">
        <v>60</v>
      </c>
      <c r="C45" s="22" t="s">
        <v>61</v>
      </c>
      <c r="R45" s="24">
        <v>0</v>
      </c>
      <c r="AD45" s="24">
        <v>0</v>
      </c>
      <c r="AL45" s="20">
        <v>0</v>
      </c>
      <c r="AM45" s="32" t="e">
        <f t="shared" si="6"/>
        <v>#DIV/0!</v>
      </c>
    </row>
    <row r="46" spans="2:39" hidden="1" x14ac:dyDescent="0.25">
      <c r="B46" s="23" t="s">
        <v>62</v>
      </c>
      <c r="C46" s="22" t="s">
        <v>63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x14ac:dyDescent="0.25">
      <c r="B47" s="23" t="s">
        <v>64</v>
      </c>
      <c r="C47" s="22" t="s">
        <v>65</v>
      </c>
      <c r="R47" s="24">
        <v>3991544.95</v>
      </c>
      <c r="AD47" s="24">
        <v>2347593.9500000002</v>
      </c>
      <c r="AL47" s="20">
        <v>3725125.27</v>
      </c>
      <c r="AM47" s="32">
        <f t="shared" si="6"/>
        <v>93.325399479717746</v>
      </c>
    </row>
    <row r="48" spans="2:39" ht="0.75" hidden="1" customHeight="1" x14ac:dyDescent="0.25">
      <c r="B48" s="23" t="s">
        <v>81</v>
      </c>
      <c r="C48" s="37" t="s">
        <v>83</v>
      </c>
      <c r="R48" s="24">
        <f>R49</f>
        <v>0</v>
      </c>
      <c r="S48" s="24">
        <f t="shared" ref="S48:AL48" si="11">S49</f>
        <v>0</v>
      </c>
      <c r="T48" s="24">
        <f t="shared" si="11"/>
        <v>0</v>
      </c>
      <c r="U48" s="24">
        <f t="shared" si="11"/>
        <v>0</v>
      </c>
      <c r="V48" s="24">
        <f t="shared" si="11"/>
        <v>0</v>
      </c>
      <c r="W48" s="24">
        <f t="shared" si="11"/>
        <v>0</v>
      </c>
      <c r="X48" s="24">
        <f t="shared" si="11"/>
        <v>0</v>
      </c>
      <c r="Y48" s="24">
        <f t="shared" si="11"/>
        <v>0</v>
      </c>
      <c r="Z48" s="24">
        <f t="shared" si="11"/>
        <v>0</v>
      </c>
      <c r="AA48" s="24">
        <f t="shared" si="11"/>
        <v>0</v>
      </c>
      <c r="AB48" s="24">
        <f t="shared" si="11"/>
        <v>0</v>
      </c>
      <c r="AC48" s="24">
        <f t="shared" si="11"/>
        <v>0</v>
      </c>
      <c r="AD48" s="24">
        <f t="shared" si="11"/>
        <v>0</v>
      </c>
      <c r="AE48" s="24">
        <f t="shared" si="11"/>
        <v>0</v>
      </c>
      <c r="AF48" s="24">
        <f t="shared" si="11"/>
        <v>0</v>
      </c>
      <c r="AG48" s="24">
        <f t="shared" si="11"/>
        <v>0</v>
      </c>
      <c r="AH48" s="24">
        <f t="shared" si="11"/>
        <v>0</v>
      </c>
      <c r="AI48" s="24">
        <f t="shared" si="11"/>
        <v>0</v>
      </c>
      <c r="AJ48" s="24">
        <f t="shared" si="11"/>
        <v>0</v>
      </c>
      <c r="AK48" s="24">
        <f t="shared" si="11"/>
        <v>0</v>
      </c>
      <c r="AL48" s="24">
        <f t="shared" si="11"/>
        <v>0</v>
      </c>
      <c r="AM48" s="32"/>
    </row>
    <row r="49" spans="2:39" ht="25.5" hidden="1" x14ac:dyDescent="0.25">
      <c r="B49" s="23" t="s">
        <v>82</v>
      </c>
      <c r="C49" s="37" t="s">
        <v>84</v>
      </c>
      <c r="R49" s="24">
        <v>0</v>
      </c>
      <c r="AD49" s="24"/>
      <c r="AL49" s="20">
        <v>0</v>
      </c>
      <c r="AM49" s="32"/>
    </row>
    <row r="50" spans="2:39" hidden="1" x14ac:dyDescent="0.25">
      <c r="B50" s="23" t="s">
        <v>66</v>
      </c>
      <c r="C50" s="22" t="s">
        <v>67</v>
      </c>
      <c r="R50" s="24">
        <f>R51</f>
        <v>0</v>
      </c>
      <c r="S50" s="24">
        <f t="shared" ref="S50:AL50" si="12">S51</f>
        <v>0</v>
      </c>
      <c r="T50" s="24">
        <f t="shared" si="12"/>
        <v>0</v>
      </c>
      <c r="U50" s="24">
        <f t="shared" si="12"/>
        <v>0</v>
      </c>
      <c r="V50" s="24">
        <f t="shared" si="12"/>
        <v>0</v>
      </c>
      <c r="W50" s="24">
        <f t="shared" si="12"/>
        <v>0</v>
      </c>
      <c r="X50" s="24">
        <f t="shared" si="12"/>
        <v>0</v>
      </c>
      <c r="Y50" s="24">
        <f t="shared" si="12"/>
        <v>0</v>
      </c>
      <c r="Z50" s="24">
        <f t="shared" si="12"/>
        <v>0</v>
      </c>
      <c r="AA50" s="24">
        <f t="shared" si="12"/>
        <v>0</v>
      </c>
      <c r="AB50" s="24">
        <f t="shared" si="12"/>
        <v>0</v>
      </c>
      <c r="AC50" s="24">
        <f t="shared" si="12"/>
        <v>0</v>
      </c>
      <c r="AD50" s="24">
        <f t="shared" si="12"/>
        <v>0</v>
      </c>
      <c r="AE50" s="24">
        <f t="shared" si="12"/>
        <v>178762.89</v>
      </c>
      <c r="AF50" s="24">
        <f t="shared" si="12"/>
        <v>178762.89</v>
      </c>
      <c r="AG50" s="24">
        <f t="shared" si="12"/>
        <v>178762.89</v>
      </c>
      <c r="AH50" s="24">
        <f t="shared" si="12"/>
        <v>178762.89</v>
      </c>
      <c r="AI50" s="24">
        <f t="shared" si="12"/>
        <v>178762.89</v>
      </c>
      <c r="AJ50" s="24">
        <f t="shared" si="12"/>
        <v>178762.89</v>
      </c>
      <c r="AK50" s="24">
        <f t="shared" si="12"/>
        <v>178762.89</v>
      </c>
      <c r="AL50" s="24">
        <f t="shared" si="12"/>
        <v>0</v>
      </c>
      <c r="AM50" s="32" t="e">
        <f t="shared" si="6"/>
        <v>#DIV/0!</v>
      </c>
    </row>
    <row r="51" spans="2:39" hidden="1" x14ac:dyDescent="0.25">
      <c r="B51" s="23" t="s">
        <v>68</v>
      </c>
      <c r="C51" s="22" t="s">
        <v>69</v>
      </c>
      <c r="R51" s="24">
        <v>0</v>
      </c>
      <c r="AD51" s="24">
        <v>0</v>
      </c>
      <c r="AE51" s="24">
        <v>178762.89</v>
      </c>
      <c r="AF51" s="24">
        <v>178762.89</v>
      </c>
      <c r="AG51" s="24">
        <v>178762.89</v>
      </c>
      <c r="AH51" s="24">
        <v>178762.89</v>
      </c>
      <c r="AI51" s="24">
        <v>178762.89</v>
      </c>
      <c r="AJ51" s="24">
        <v>178762.89</v>
      </c>
      <c r="AK51" s="24">
        <v>178762.89</v>
      </c>
      <c r="AL51" s="24">
        <v>0</v>
      </c>
      <c r="AM51" s="32" t="e">
        <f t="shared" si="6"/>
        <v>#DIV/0!</v>
      </c>
    </row>
    <row r="52" spans="2:39" x14ac:dyDescent="0.25">
      <c r="B52" s="23" t="s">
        <v>85</v>
      </c>
      <c r="C52" s="22">
        <v>1000</v>
      </c>
      <c r="R52" s="24">
        <f>R53</f>
        <v>109312.8</v>
      </c>
      <c r="S52" s="24">
        <f t="shared" ref="S52:AL52" si="13">S53</f>
        <v>0</v>
      </c>
      <c r="T52" s="24">
        <f t="shared" si="13"/>
        <v>0</v>
      </c>
      <c r="U52" s="24">
        <f t="shared" si="13"/>
        <v>0</v>
      </c>
      <c r="V52" s="24">
        <f t="shared" si="13"/>
        <v>0</v>
      </c>
      <c r="W52" s="24">
        <f t="shared" si="13"/>
        <v>0</v>
      </c>
      <c r="X52" s="24">
        <f t="shared" si="13"/>
        <v>0</v>
      </c>
      <c r="Y52" s="24">
        <f t="shared" si="13"/>
        <v>0</v>
      </c>
      <c r="Z52" s="24">
        <f t="shared" si="13"/>
        <v>0</v>
      </c>
      <c r="AA52" s="24">
        <f t="shared" si="13"/>
        <v>0</v>
      </c>
      <c r="AB52" s="24">
        <f t="shared" si="13"/>
        <v>0</v>
      </c>
      <c r="AC52" s="24">
        <f t="shared" si="13"/>
        <v>0</v>
      </c>
      <c r="AD52" s="24">
        <f t="shared" si="13"/>
        <v>81984.600000000006</v>
      </c>
      <c r="AE52" s="24">
        <f t="shared" si="13"/>
        <v>85500.72</v>
      </c>
      <c r="AF52" s="24">
        <f t="shared" si="13"/>
        <v>85500.72</v>
      </c>
      <c r="AG52" s="24">
        <f t="shared" si="13"/>
        <v>85500.72</v>
      </c>
      <c r="AH52" s="24">
        <f t="shared" si="13"/>
        <v>85500.72</v>
      </c>
      <c r="AI52" s="24">
        <f t="shared" si="13"/>
        <v>85500.72</v>
      </c>
      <c r="AJ52" s="24">
        <f t="shared" si="13"/>
        <v>85500.72</v>
      </c>
      <c r="AK52" s="24">
        <f t="shared" si="13"/>
        <v>85500.72</v>
      </c>
      <c r="AL52" s="24">
        <f t="shared" si="13"/>
        <v>109312.8</v>
      </c>
      <c r="AM52" s="32">
        <f t="shared" si="6"/>
        <v>100</v>
      </c>
    </row>
    <row r="53" spans="2:39" x14ac:dyDescent="0.25">
      <c r="B53" s="23" t="s">
        <v>86</v>
      </c>
      <c r="C53" s="22">
        <v>1001</v>
      </c>
      <c r="R53" s="24">
        <v>109312.8</v>
      </c>
      <c r="AD53" s="24">
        <v>81984.600000000006</v>
      </c>
      <c r="AE53" s="24">
        <v>85500.72</v>
      </c>
      <c r="AF53" s="24">
        <v>85500.72</v>
      </c>
      <c r="AG53" s="24">
        <v>85500.72</v>
      </c>
      <c r="AH53" s="24">
        <v>85500.72</v>
      </c>
      <c r="AI53" s="24">
        <v>85500.72</v>
      </c>
      <c r="AJ53" s="24">
        <v>85500.72</v>
      </c>
      <c r="AK53" s="24">
        <v>85500.72</v>
      </c>
      <c r="AL53" s="24">
        <v>109312.8</v>
      </c>
      <c r="AM53" s="32">
        <f t="shared" si="6"/>
        <v>100</v>
      </c>
    </row>
    <row r="54" spans="2:39" x14ac:dyDescent="0.25">
      <c r="B54" s="23" t="s">
        <v>70</v>
      </c>
      <c r="C54" s="22" t="s">
        <v>71</v>
      </c>
      <c r="R54" s="24">
        <f>R55</f>
        <v>9000</v>
      </c>
      <c r="S54" s="24">
        <f t="shared" ref="S54:AL54" si="14">S55</f>
        <v>0</v>
      </c>
      <c r="T54" s="24">
        <f t="shared" si="14"/>
        <v>0</v>
      </c>
      <c r="U54" s="24">
        <f t="shared" si="14"/>
        <v>0</v>
      </c>
      <c r="V54" s="24">
        <f t="shared" si="14"/>
        <v>0</v>
      </c>
      <c r="W54" s="24">
        <f t="shared" si="14"/>
        <v>0</v>
      </c>
      <c r="X54" s="24">
        <f t="shared" si="14"/>
        <v>0</v>
      </c>
      <c r="Y54" s="24">
        <f t="shared" si="14"/>
        <v>0</v>
      </c>
      <c r="Z54" s="24">
        <f t="shared" si="14"/>
        <v>0</v>
      </c>
      <c r="AA54" s="24">
        <f t="shared" si="14"/>
        <v>0</v>
      </c>
      <c r="AB54" s="24">
        <f t="shared" si="14"/>
        <v>0</v>
      </c>
      <c r="AC54" s="24">
        <f t="shared" si="14"/>
        <v>0</v>
      </c>
      <c r="AD54" s="24">
        <f t="shared" si="14"/>
        <v>9000</v>
      </c>
      <c r="AE54" s="24">
        <f t="shared" si="14"/>
        <v>0</v>
      </c>
      <c r="AF54" s="24">
        <f t="shared" si="14"/>
        <v>0</v>
      </c>
      <c r="AG54" s="24">
        <f t="shared" si="14"/>
        <v>0</v>
      </c>
      <c r="AH54" s="24">
        <f t="shared" si="14"/>
        <v>0</v>
      </c>
      <c r="AI54" s="24">
        <f t="shared" si="14"/>
        <v>0</v>
      </c>
      <c r="AJ54" s="24">
        <f t="shared" si="14"/>
        <v>0</v>
      </c>
      <c r="AK54" s="24">
        <f t="shared" si="14"/>
        <v>0</v>
      </c>
      <c r="AL54" s="24">
        <f t="shared" si="14"/>
        <v>9000</v>
      </c>
      <c r="AM54" s="32">
        <f t="shared" si="6"/>
        <v>100</v>
      </c>
    </row>
    <row r="55" spans="2:39" ht="25.5" x14ac:dyDescent="0.25">
      <c r="B55" s="25" t="s">
        <v>72</v>
      </c>
      <c r="C55" s="26" t="s">
        <v>73</v>
      </c>
      <c r="R55" s="27">
        <v>9000</v>
      </c>
      <c r="AD55" s="24">
        <v>9000</v>
      </c>
      <c r="AL55" s="28">
        <v>9000</v>
      </c>
      <c r="AM55" s="33">
        <f t="shared" si="6"/>
        <v>100</v>
      </c>
    </row>
    <row r="56" spans="2:39" x14ac:dyDescent="0.25">
      <c r="B56" s="29" t="s">
        <v>74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0">
        <f>R32+R37+R41+R44+R50+R54+R48+R52+R35</f>
        <v>5775052.3700000001</v>
      </c>
      <c r="S56" s="30">
        <f t="shared" ref="S56:AL56" si="15">S32+S37+S41+S44+S50+S54+S48+S52+S35</f>
        <v>0</v>
      </c>
      <c r="T56" s="30">
        <f t="shared" si="15"/>
        <v>0</v>
      </c>
      <c r="U56" s="30">
        <f t="shared" si="15"/>
        <v>0</v>
      </c>
      <c r="V56" s="30">
        <f t="shared" si="15"/>
        <v>0</v>
      </c>
      <c r="W56" s="30">
        <f t="shared" si="15"/>
        <v>0</v>
      </c>
      <c r="X56" s="30">
        <f t="shared" si="15"/>
        <v>0</v>
      </c>
      <c r="Y56" s="30">
        <f t="shared" si="15"/>
        <v>0</v>
      </c>
      <c r="Z56" s="30">
        <f t="shared" si="15"/>
        <v>0</v>
      </c>
      <c r="AA56" s="30">
        <f t="shared" si="15"/>
        <v>0</v>
      </c>
      <c r="AB56" s="30">
        <f t="shared" si="15"/>
        <v>0</v>
      </c>
      <c r="AC56" s="30">
        <f t="shared" si="15"/>
        <v>0</v>
      </c>
      <c r="AD56" s="30">
        <f t="shared" si="15"/>
        <v>3702608.79</v>
      </c>
      <c r="AE56" s="30">
        <f t="shared" si="15"/>
        <v>264263.61</v>
      </c>
      <c r="AF56" s="30">
        <f t="shared" si="15"/>
        <v>264263.61</v>
      </c>
      <c r="AG56" s="30">
        <f t="shared" si="15"/>
        <v>264263.61</v>
      </c>
      <c r="AH56" s="30">
        <f t="shared" si="15"/>
        <v>264263.61</v>
      </c>
      <c r="AI56" s="30">
        <f t="shared" si="15"/>
        <v>264263.61</v>
      </c>
      <c r="AJ56" s="30">
        <f t="shared" si="15"/>
        <v>264263.61</v>
      </c>
      <c r="AK56" s="30">
        <f t="shared" si="15"/>
        <v>264263.61</v>
      </c>
      <c r="AL56" s="30">
        <f t="shared" si="15"/>
        <v>5508632.6900000004</v>
      </c>
      <c r="AM56" s="33">
        <f t="shared" si="6"/>
        <v>95.38671404290659</v>
      </c>
    </row>
    <row r="57" spans="2:39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</row>
    <row r="58" spans="2:39" x14ac:dyDescent="0.25">
      <c r="B58" s="20" t="s">
        <v>77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31">
        <f t="shared" ref="R58:AL58" si="16">R26-R56</f>
        <v>-10033.030000000261</v>
      </c>
      <c r="S58" s="31">
        <f t="shared" si="16"/>
        <v>66573458.599999994</v>
      </c>
      <c r="T58" s="31">
        <f t="shared" si="16"/>
        <v>66573458.599999994</v>
      </c>
      <c r="U58" s="31">
        <f t="shared" si="16"/>
        <v>0</v>
      </c>
      <c r="V58" s="31">
        <f t="shared" si="16"/>
        <v>0</v>
      </c>
      <c r="W58" s="31">
        <f t="shared" si="16"/>
        <v>0</v>
      </c>
      <c r="X58" s="31">
        <f t="shared" si="16"/>
        <v>0</v>
      </c>
      <c r="Y58" s="31">
        <f t="shared" si="16"/>
        <v>0</v>
      </c>
      <c r="Z58" s="31">
        <f t="shared" si="16"/>
        <v>50528353.599999994</v>
      </c>
      <c r="AA58" s="31">
        <f t="shared" si="16"/>
        <v>50528353.599999994</v>
      </c>
      <c r="AB58" s="31">
        <f t="shared" si="16"/>
        <v>0</v>
      </c>
      <c r="AC58" s="31">
        <f t="shared" si="16"/>
        <v>50528353.599999994</v>
      </c>
      <c r="AD58" s="31">
        <f t="shared" si="16"/>
        <v>117651.45000000019</v>
      </c>
      <c r="AE58" s="31">
        <f t="shared" si="16"/>
        <v>50264089.989999995</v>
      </c>
      <c r="AF58" s="31">
        <f t="shared" si="16"/>
        <v>15780841.390000001</v>
      </c>
      <c r="AG58" s="31">
        <f t="shared" si="16"/>
        <v>-264256.52728885866</v>
      </c>
      <c r="AH58" s="31">
        <f t="shared" si="16"/>
        <v>15780841.390000001</v>
      </c>
      <c r="AI58" s="31">
        <f t="shared" si="16"/>
        <v>-264256.52728885866</v>
      </c>
      <c r="AJ58" s="31">
        <f t="shared" si="16"/>
        <v>-264263.61</v>
      </c>
      <c r="AK58" s="31">
        <f t="shared" si="16"/>
        <v>-264263.61</v>
      </c>
      <c r="AL58" s="31">
        <f t="shared" si="16"/>
        <v>-36160.870000000112</v>
      </c>
      <c r="AM58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2023-12-26T12:54:00Z</cp:lastPrinted>
  <dcterms:created xsi:type="dcterms:W3CDTF">2018-10-24T07:40:19Z</dcterms:created>
  <dcterms:modified xsi:type="dcterms:W3CDTF">2023-12-26T12:54:23Z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