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0" windowHeight="1170"/>
  </bookViews>
  <sheets>
    <sheet name="Документ" sheetId="1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AM17" i="1"/>
  <c r="AM36"/>
  <c r="S35"/>
  <c r="T35"/>
  <c r="U35"/>
  <c r="V35"/>
  <c r="W35"/>
  <c r="X35"/>
  <c r="Y35"/>
  <c r="Z35"/>
  <c r="AA35"/>
  <c r="AB35"/>
  <c r="AC35"/>
  <c r="AD35"/>
  <c r="AE35"/>
  <c r="AF35"/>
  <c r="AG35"/>
  <c r="AH35"/>
  <c r="AI35"/>
  <c r="AJ35"/>
  <c r="AK35"/>
  <c r="AL35"/>
  <c r="R35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S52"/>
  <c r="T52"/>
  <c r="U52"/>
  <c r="V52"/>
  <c r="W52"/>
  <c r="X52"/>
  <c r="Y52"/>
  <c r="Z52"/>
  <c r="AA52"/>
  <c r="AB52"/>
  <c r="AC52"/>
  <c r="AD52"/>
  <c r="AE52"/>
  <c r="AF52"/>
  <c r="AG52"/>
  <c r="AH52"/>
  <c r="AI52"/>
  <c r="AJ52"/>
  <c r="AK52"/>
  <c r="AL52"/>
  <c r="S50"/>
  <c r="T50"/>
  <c r="U50"/>
  <c r="V50"/>
  <c r="W50"/>
  <c r="X50"/>
  <c r="Y50"/>
  <c r="Z50"/>
  <c r="AA50"/>
  <c r="AB50"/>
  <c r="AC50"/>
  <c r="AD50"/>
  <c r="AE50"/>
  <c r="AF50"/>
  <c r="AG50"/>
  <c r="AH50"/>
  <c r="AI50"/>
  <c r="AJ50"/>
  <c r="AK50"/>
  <c r="AL50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S44"/>
  <c r="T44"/>
  <c r="U44"/>
  <c r="V44"/>
  <c r="W44"/>
  <c r="X44"/>
  <c r="Y44"/>
  <c r="Z44"/>
  <c r="AA44"/>
  <c r="AB44"/>
  <c r="AC44"/>
  <c r="AD44"/>
  <c r="AE44"/>
  <c r="AF44"/>
  <c r="AG44"/>
  <c r="AH44"/>
  <c r="AI44"/>
  <c r="AJ44"/>
  <c r="AK44"/>
  <c r="AL44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S37"/>
  <c r="T37"/>
  <c r="U37"/>
  <c r="V37"/>
  <c r="W37"/>
  <c r="X37"/>
  <c r="Y37"/>
  <c r="Z37"/>
  <c r="AA37"/>
  <c r="AB37"/>
  <c r="AC37"/>
  <c r="AD37"/>
  <c r="AE37"/>
  <c r="AF37"/>
  <c r="AG37"/>
  <c r="AH37"/>
  <c r="AI37"/>
  <c r="AJ37"/>
  <c r="AK37"/>
  <c r="AL37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54"/>
  <c r="R52"/>
  <c r="R50"/>
  <c r="R48"/>
  <c r="R44"/>
  <c r="R41"/>
  <c r="R37"/>
  <c r="R32"/>
  <c r="AM21"/>
  <c r="AM16"/>
  <c r="AM53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4"/>
  <c r="AM38"/>
  <c r="AM39"/>
  <c r="AM40"/>
  <c r="AM42"/>
  <c r="AM43"/>
  <c r="AM45"/>
  <c r="AM46"/>
  <c r="AM47"/>
  <c r="AM51"/>
  <c r="AM55"/>
  <c r="AM11"/>
  <c r="AM12"/>
  <c r="AM13"/>
  <c r="AM14"/>
  <c r="AM18"/>
  <c r="AM19"/>
  <c r="AM20"/>
  <c r="AM23"/>
  <c r="AJ56" l="1"/>
  <c r="AF56"/>
  <c r="T56"/>
  <c r="AK56"/>
  <c r="AG56"/>
  <c r="AB56"/>
  <c r="X56"/>
  <c r="AM52"/>
  <c r="AM35"/>
  <c r="AH56"/>
  <c r="Z56"/>
  <c r="V56"/>
  <c r="AI56"/>
  <c r="AE56"/>
  <c r="W56"/>
  <c r="S56"/>
  <c r="Y56"/>
  <c r="AC56"/>
  <c r="U56"/>
  <c r="AA56"/>
  <c r="AM50"/>
  <c r="AL56"/>
  <c r="R56"/>
  <c r="AD56"/>
  <c r="AM44"/>
  <c r="AM41"/>
  <c r="AM54"/>
  <c r="X9"/>
  <c r="X26" s="1"/>
  <c r="AJ9"/>
  <c r="AJ26" s="1"/>
  <c r="AJ58" s="1"/>
  <c r="AF9"/>
  <c r="AF26" s="1"/>
  <c r="AF58" s="1"/>
  <c r="AB9"/>
  <c r="AB26" s="1"/>
  <c r="T9"/>
  <c r="T26" s="1"/>
  <c r="T58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E9"/>
  <c r="AE26" s="1"/>
  <c r="AA9"/>
  <c r="AA26" s="1"/>
  <c r="W9"/>
  <c r="W26" s="1"/>
  <c r="W58" s="1"/>
  <c r="S9"/>
  <c r="S26" s="1"/>
  <c r="S58" s="1"/>
  <c r="AM22"/>
  <c r="AM10"/>
  <c r="AM37"/>
  <c r="AM32"/>
  <c r="AI58" l="1"/>
  <c r="AB58"/>
  <c r="X58"/>
  <c r="V58"/>
  <c r="AH58"/>
  <c r="AE58"/>
  <c r="AA58"/>
  <c r="Y58"/>
  <c r="U58"/>
  <c r="AK58"/>
  <c r="AG58"/>
  <c r="AC58"/>
  <c r="AD58"/>
  <c r="Z58"/>
  <c r="AM9"/>
  <c r="AL58"/>
  <c r="AM26"/>
  <c r="R58"/>
  <c r="AM56"/>
</calcChain>
</file>

<file path=xl/sharedStrings.xml><?xml version="1.0" encoding="utf-8"?>
<sst xmlns="http://schemas.openxmlformats.org/spreadsheetml/2006/main" count="148" uniqueCount="100">
  <si>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</si>
  <si>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</si>
  <si>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</si>
  <si>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</si>
  <si>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</si>
  <si>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</si>
  <si>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</si>
  <si>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</si>
  <si>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</si>
  <si>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</si>
  <si>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</si>
  <si>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</si>
  <si>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</si>
  <si>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</si>
  <si>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</si>
  <si>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</si>
  <si>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</si>
  <si>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</si>
  <si>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</si>
  <si>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</si>
  <si>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</si>
  <si>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</si>
  <si>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</si>
  <si>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</si>
  <si>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</si>
  <si>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</si>
  <si>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</si>
  <si>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</si>
  <si>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</si>
  <si>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</si>
  <si>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</si>
  <si>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</si>
  <si>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</si>
  <si>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</si>
  <si>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</si>
  <si>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</si>
  <si>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</si>
  <si>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</si>
  <si>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</si>
  <si>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</si>
  <si>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</si>
  <si>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</si>
  <si>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</si>
  <si>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</si>
  <si>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</si>
  <si>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</si>
  <si>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</si>
  <si>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</si>
  <si>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</si>
  <si>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</si>
  <si>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</si>
  <si>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</si>
  <si>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</si>
  <si>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</si>
  <si>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</si>
  <si>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</si>
  <si>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</si>
  <si>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</si>
  <si>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</si>
  <si>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</si>
  <si>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</si>
  <si>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</si>
  <si>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</si>
  <si>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</si>
  <si>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</si>
  <si>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</si>
  <si>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</si>
  <si>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</si>
  <si>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</si>
  <si>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</si>
  <si>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</si>
  <si>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</si>
  <si>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</si>
  <si>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</si>
  <si>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</si>
  <si>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</si>
  <si>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</si>
  <si>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</si>
  <si>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</si>
  <si>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</si>
  <si>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</si>
  <si>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</si>
  <si>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</si>
  <si>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</si>
  <si>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</si>
  <si>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</si>
  <si>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</si>
  <si>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</si>
  <si>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</si>
  <si>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</si>
  <si>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</si>
  <si>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</si>
  <si>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</si>
  <si>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</si>
  <si>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</si>
  <si>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</si>
  <si>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</si>
  <si>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Соболевка"</t>
  </si>
  <si>
    <t>Ожидаемое исполнение за 2023 год</t>
  </si>
  <si>
    <t>Ожидаемое исполнение бюджета СП "Деревня Соболевка" за 2023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</si>
</sst>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8"/>
  <sheetViews>
    <sheetView showGridLines="0" showZeros="0" tabSelected="1" topLeftCell="B1" workbookViewId="0">
      <pane ySplit="8" topLeftCell="A26" activePane="bottomLeft" state="frozen"/>
      <selection pane="bottomLeft" activeCell="A3" sqref="A3:AI3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>
      <c r="A3" s="73" t="s">
        <v>99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98</v>
      </c>
      <c r="AM7" s="40" t="s">
        <v>36</v>
      </c>
    </row>
    <row r="8" spans="1:39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5674507.4699999997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4965117.97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5712835.25</v>
      </c>
      <c r="AM9" s="32">
        <f>AL9/R9*100</f>
        <v>100.67543800413748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1696175.92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1588014.3499999999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1734503.7</v>
      </c>
      <c r="AM10" s="32">
        <f t="shared" ref="AM10:AM26" si="2">AL10/R10*100</f>
        <v>102.2596583024242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27825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22441.84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27825</v>
      </c>
      <c r="AM11" s="32">
        <f t="shared" si="2"/>
        <v>100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135697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592072.64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592072.64</v>
      </c>
      <c r="AM13" s="32">
        <f t="shared" si="2"/>
        <v>436.31962386788211</v>
      </c>
    </row>
    <row r="14" spans="1:39" ht="14.2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1086990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416030.47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556030.47</v>
      </c>
      <c r="AM14" s="32">
        <f t="shared" si="2"/>
        <v>51.153227720586202</v>
      </c>
    </row>
    <row r="15" spans="1:39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2701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650</v>
      </c>
      <c r="AE15" s="13"/>
      <c r="AF15" s="13"/>
      <c r="AG15" s="14"/>
      <c r="AH15" s="13"/>
      <c r="AI15" s="14"/>
      <c r="AJ15" s="13"/>
      <c r="AK15" s="18"/>
      <c r="AL15" s="19">
        <v>650</v>
      </c>
      <c r="AM15" s="32">
        <f t="shared" si="2"/>
        <v>24.065161051462422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6.92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6.92</v>
      </c>
      <c r="AE16" s="13"/>
      <c r="AF16" s="13"/>
      <c r="AG16" s="14"/>
      <c r="AH16" s="13"/>
      <c r="AI16" s="14"/>
      <c r="AJ16" s="13"/>
      <c r="AK16" s="18"/>
      <c r="AL16" s="19">
        <v>6.92</v>
      </c>
      <c r="AM16" s="32">
        <f t="shared" si="2"/>
        <v>100</v>
      </c>
    </row>
    <row r="17" spans="1:39" ht="49.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8956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3318.57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4424.76</v>
      </c>
      <c r="AM17" s="32">
        <f t="shared" si="2"/>
        <v>49.405538186690492</v>
      </c>
    </row>
    <row r="18" spans="1:39" ht="37.5" customHeight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375000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508667.86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508667.86</v>
      </c>
      <c r="AM18" s="32">
        <f t="shared" si="2"/>
        <v>135.64476266666668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14000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45000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44826.05</v>
      </c>
      <c r="AE21" s="13"/>
      <c r="AF21" s="13"/>
      <c r="AG21" s="14"/>
      <c r="AH21" s="13"/>
      <c r="AI21" s="14"/>
      <c r="AJ21" s="13"/>
      <c r="AK21" s="18"/>
      <c r="AL21" s="38">
        <v>44826.05</v>
      </c>
      <c r="AM21" s="32">
        <f t="shared" si="2"/>
        <v>99.613444444444454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3978331.55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3377103.62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3978331.55</v>
      </c>
      <c r="AM22" s="32">
        <f t="shared" si="2"/>
        <v>100</v>
      </c>
    </row>
    <row r="23" spans="1:39" ht="40.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3948331.55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3347103.62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3948331.55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30000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30000</v>
      </c>
      <c r="AE25" s="13"/>
      <c r="AF25" s="13"/>
      <c r="AG25" s="14"/>
      <c r="AH25" s="13"/>
      <c r="AI25" s="14"/>
      <c r="AJ25" s="13"/>
      <c r="AK25" s="18"/>
      <c r="AL25" s="19">
        <v>30000</v>
      </c>
      <c r="AM25" s="32">
        <f t="shared" si="2"/>
        <v>100</v>
      </c>
    </row>
    <row r="26" spans="1:39" ht="12.75" customHeight="1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5674507.4699999997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4965117.97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5712835.25</v>
      </c>
      <c r="AM26" s="32">
        <f t="shared" si="2"/>
        <v>100.67543800413748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98</v>
      </c>
      <c r="AM30" s="40" t="s">
        <v>36</v>
      </c>
    </row>
    <row r="31" spans="1:39" ht="31.5" customHeight="1">
      <c r="B31" s="58"/>
      <c r="C31" s="60"/>
      <c r="R31" s="47"/>
      <c r="AD31" s="43"/>
      <c r="AL31" s="45"/>
      <c r="AM31" s="41"/>
    </row>
    <row r="32" spans="1:39">
      <c r="B32" s="23" t="s">
        <v>38</v>
      </c>
      <c r="C32" s="22" t="s">
        <v>39</v>
      </c>
      <c r="R32" s="24">
        <f>R33+R34</f>
        <v>2207809.0499999998</v>
      </c>
      <c r="S32" s="24">
        <f t="shared" ref="S32:AL32" si="5">S33+S34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1747686.33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2207809.0499999998</v>
      </c>
      <c r="AM32" s="32">
        <f>AL32/R32*100</f>
        <v>100</v>
      </c>
    </row>
    <row r="33" spans="2:39" ht="51">
      <c r="B33" s="23" t="s">
        <v>40</v>
      </c>
      <c r="C33" s="22" t="s">
        <v>41</v>
      </c>
      <c r="R33" s="24">
        <v>1765785.81</v>
      </c>
      <c r="AD33" s="24">
        <v>1406896.93</v>
      </c>
      <c r="AL33" s="20">
        <v>1765785.81</v>
      </c>
      <c r="AM33" s="32">
        <f t="shared" ref="AM33:AM56" si="6">AL33/R33*100</f>
        <v>100</v>
      </c>
    </row>
    <row r="34" spans="2:39">
      <c r="B34" s="23" t="s">
        <v>42</v>
      </c>
      <c r="C34" s="22" t="s">
        <v>43</v>
      </c>
      <c r="R34" s="24">
        <v>442023.24</v>
      </c>
      <c r="AD34" s="24">
        <v>340789.4</v>
      </c>
      <c r="AL34" s="20">
        <v>442023.24</v>
      </c>
      <c r="AM34" s="32">
        <f t="shared" si="6"/>
        <v>100</v>
      </c>
    </row>
    <row r="35" spans="2:39">
      <c r="B35" s="23" t="s">
        <v>93</v>
      </c>
      <c r="C35" s="37" t="s">
        <v>95</v>
      </c>
      <c r="R35" s="24">
        <f>R36</f>
        <v>72200</v>
      </c>
      <c r="S35" s="24">
        <f t="shared" ref="S35:AL35" si="7">S36</f>
        <v>0</v>
      </c>
      <c r="T35" s="24">
        <f t="shared" si="7"/>
        <v>0</v>
      </c>
      <c r="U35" s="24">
        <f t="shared" si="7"/>
        <v>0</v>
      </c>
      <c r="V35" s="24">
        <f t="shared" si="7"/>
        <v>0</v>
      </c>
      <c r="W35" s="24">
        <f t="shared" si="7"/>
        <v>0</v>
      </c>
      <c r="X35" s="24">
        <f t="shared" si="7"/>
        <v>0</v>
      </c>
      <c r="Y35" s="24">
        <f t="shared" si="7"/>
        <v>0</v>
      </c>
      <c r="Z35" s="24">
        <f t="shared" si="7"/>
        <v>0</v>
      </c>
      <c r="AA35" s="24">
        <f t="shared" si="7"/>
        <v>0</v>
      </c>
      <c r="AB35" s="24">
        <f t="shared" si="7"/>
        <v>0</v>
      </c>
      <c r="AC35" s="24">
        <f t="shared" si="7"/>
        <v>0</v>
      </c>
      <c r="AD35" s="24">
        <f t="shared" si="7"/>
        <v>47149.07</v>
      </c>
      <c r="AE35" s="24">
        <f t="shared" si="7"/>
        <v>0</v>
      </c>
      <c r="AF35" s="24">
        <f t="shared" si="7"/>
        <v>0</v>
      </c>
      <c r="AG35" s="24">
        <f t="shared" si="7"/>
        <v>0</v>
      </c>
      <c r="AH35" s="24">
        <f t="shared" si="7"/>
        <v>0</v>
      </c>
      <c r="AI35" s="24">
        <f t="shared" si="7"/>
        <v>0</v>
      </c>
      <c r="AJ35" s="24">
        <f t="shared" si="7"/>
        <v>0</v>
      </c>
      <c r="AK35" s="24">
        <f t="shared" si="7"/>
        <v>0</v>
      </c>
      <c r="AL35" s="24">
        <f t="shared" si="7"/>
        <v>72200</v>
      </c>
      <c r="AM35" s="32">
        <f t="shared" si="6"/>
        <v>100</v>
      </c>
    </row>
    <row r="36" spans="2:39">
      <c r="B36" s="23" t="s">
        <v>94</v>
      </c>
      <c r="C36" s="37" t="s">
        <v>96</v>
      </c>
      <c r="R36" s="24">
        <v>72200</v>
      </c>
      <c r="AD36" s="24">
        <v>47149.07</v>
      </c>
      <c r="AL36" s="39">
        <v>72200</v>
      </c>
      <c r="AM36" s="32">
        <f t="shared" si="6"/>
        <v>100</v>
      </c>
    </row>
    <row r="37" spans="2:39" ht="24.75" customHeight="1">
      <c r="B37" s="23" t="s">
        <v>44</v>
      </c>
      <c r="C37" s="22" t="s">
        <v>45</v>
      </c>
      <c r="R37" s="24">
        <f>R38+R39+R40</f>
        <v>497439.06</v>
      </c>
      <c r="S37" s="24">
        <f t="shared" ref="S37:AL37" si="8">S38+S39+S40</f>
        <v>0</v>
      </c>
      <c r="T37" s="24">
        <f t="shared" si="8"/>
        <v>0</v>
      </c>
      <c r="U37" s="24">
        <f t="shared" si="8"/>
        <v>0</v>
      </c>
      <c r="V37" s="24">
        <f t="shared" si="8"/>
        <v>0</v>
      </c>
      <c r="W37" s="24">
        <f t="shared" si="8"/>
        <v>0</v>
      </c>
      <c r="X37" s="24">
        <f t="shared" si="8"/>
        <v>0</v>
      </c>
      <c r="Y37" s="24">
        <f t="shared" si="8"/>
        <v>0</v>
      </c>
      <c r="Z37" s="24">
        <f t="shared" si="8"/>
        <v>0</v>
      </c>
      <c r="AA37" s="24">
        <f t="shared" si="8"/>
        <v>0</v>
      </c>
      <c r="AB37" s="24">
        <f t="shared" si="8"/>
        <v>0</v>
      </c>
      <c r="AC37" s="24">
        <f t="shared" si="8"/>
        <v>0</v>
      </c>
      <c r="AD37" s="24">
        <f t="shared" si="8"/>
        <v>355214.6</v>
      </c>
      <c r="AE37" s="24">
        <f t="shared" si="8"/>
        <v>0</v>
      </c>
      <c r="AF37" s="24">
        <f t="shared" si="8"/>
        <v>0</v>
      </c>
      <c r="AG37" s="24">
        <f t="shared" si="8"/>
        <v>0</v>
      </c>
      <c r="AH37" s="24">
        <f t="shared" si="8"/>
        <v>0</v>
      </c>
      <c r="AI37" s="24">
        <f t="shared" si="8"/>
        <v>0</v>
      </c>
      <c r="AJ37" s="24">
        <f t="shared" si="8"/>
        <v>0</v>
      </c>
      <c r="AK37" s="24">
        <f t="shared" si="8"/>
        <v>0</v>
      </c>
      <c r="AL37" s="24">
        <f t="shared" si="8"/>
        <v>473619.47</v>
      </c>
      <c r="AM37" s="32">
        <f t="shared" si="6"/>
        <v>95.211556165291881</v>
      </c>
    </row>
    <row r="38" spans="2:39" ht="38.25" hidden="1">
      <c r="B38" s="23" t="s">
        <v>46</v>
      </c>
      <c r="C38" s="22" t="s">
        <v>47</v>
      </c>
      <c r="R38" s="24">
        <v>0</v>
      </c>
      <c r="AD38" s="24">
        <v>0</v>
      </c>
      <c r="AL38" s="20">
        <v>0</v>
      </c>
      <c r="AM38" s="32" t="e">
        <f t="shared" si="6"/>
        <v>#DIV/0!</v>
      </c>
    </row>
    <row r="39" spans="2:39" ht="14.25" customHeight="1">
      <c r="B39" s="23" t="s">
        <v>48</v>
      </c>
      <c r="C39" s="22" t="s">
        <v>49</v>
      </c>
      <c r="R39" s="24">
        <v>497439.06</v>
      </c>
      <c r="AD39" s="24">
        <v>355214.6</v>
      </c>
      <c r="AL39" s="20">
        <v>473619.47</v>
      </c>
      <c r="AM39" s="32">
        <f t="shared" si="6"/>
        <v>95.211556165291881</v>
      </c>
    </row>
    <row r="40" spans="2:39" ht="25.5" hidden="1">
      <c r="B40" s="23" t="s">
        <v>50</v>
      </c>
      <c r="C40" s="22" t="s">
        <v>51</v>
      </c>
      <c r="R40" s="24">
        <v>0</v>
      </c>
      <c r="AD40" s="24">
        <v>0</v>
      </c>
      <c r="AL40" s="20">
        <v>0</v>
      </c>
      <c r="AM40" s="32" t="e">
        <f t="shared" si="6"/>
        <v>#DIV/0!</v>
      </c>
    </row>
    <row r="41" spans="2:39" ht="14.25" hidden="1" customHeight="1">
      <c r="B41" s="23" t="s">
        <v>52</v>
      </c>
      <c r="C41" s="22" t="s">
        <v>53</v>
      </c>
      <c r="R41" s="24">
        <f>R42+R43</f>
        <v>0</v>
      </c>
      <c r="S41" s="24">
        <f t="shared" ref="S41:AL41" si="9">S42+S43</f>
        <v>0</v>
      </c>
      <c r="T41" s="24">
        <f t="shared" si="9"/>
        <v>0</v>
      </c>
      <c r="U41" s="24">
        <f t="shared" si="9"/>
        <v>0</v>
      </c>
      <c r="V41" s="24">
        <f t="shared" si="9"/>
        <v>0</v>
      </c>
      <c r="W41" s="24">
        <f t="shared" si="9"/>
        <v>0</v>
      </c>
      <c r="X41" s="24">
        <f t="shared" si="9"/>
        <v>0</v>
      </c>
      <c r="Y41" s="24">
        <f t="shared" si="9"/>
        <v>0</v>
      </c>
      <c r="Z41" s="24">
        <f t="shared" si="9"/>
        <v>0</v>
      </c>
      <c r="AA41" s="24">
        <f t="shared" si="9"/>
        <v>0</v>
      </c>
      <c r="AB41" s="24">
        <f t="shared" si="9"/>
        <v>0</v>
      </c>
      <c r="AC41" s="24">
        <f t="shared" si="9"/>
        <v>0</v>
      </c>
      <c r="AD41" s="24">
        <f t="shared" si="9"/>
        <v>0</v>
      </c>
      <c r="AE41" s="24">
        <f t="shared" si="9"/>
        <v>0</v>
      </c>
      <c r="AF41" s="24">
        <f t="shared" si="9"/>
        <v>0</v>
      </c>
      <c r="AG41" s="24">
        <f t="shared" si="9"/>
        <v>0</v>
      </c>
      <c r="AH41" s="24">
        <f t="shared" si="9"/>
        <v>0</v>
      </c>
      <c r="AI41" s="24">
        <f t="shared" si="9"/>
        <v>0</v>
      </c>
      <c r="AJ41" s="24">
        <f t="shared" si="9"/>
        <v>0</v>
      </c>
      <c r="AK41" s="24">
        <f t="shared" si="9"/>
        <v>0</v>
      </c>
      <c r="AL41" s="24">
        <f t="shared" si="9"/>
        <v>0</v>
      </c>
      <c r="AM41" s="32" t="e">
        <f t="shared" si="6"/>
        <v>#DIV/0!</v>
      </c>
    </row>
    <row r="42" spans="2:39" hidden="1">
      <c r="B42" s="23" t="s">
        <v>54</v>
      </c>
      <c r="C42" s="22" t="s">
        <v>55</v>
      </c>
      <c r="R42" s="24">
        <v>0</v>
      </c>
      <c r="AD42" s="24">
        <v>0</v>
      </c>
      <c r="AL42" s="20">
        <v>0</v>
      </c>
      <c r="AM42" s="32" t="e">
        <f t="shared" si="6"/>
        <v>#DIV/0!</v>
      </c>
    </row>
    <row r="43" spans="2:39" ht="25.5" hidden="1">
      <c r="B43" s="23" t="s">
        <v>56</v>
      </c>
      <c r="C43" s="22" t="s">
        <v>57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14.25" customHeight="1">
      <c r="B44" s="23" t="s">
        <v>58</v>
      </c>
      <c r="C44" s="22" t="s">
        <v>59</v>
      </c>
      <c r="R44" s="24">
        <f>R45+R46+R47</f>
        <v>2910016.9699999997</v>
      </c>
      <c r="S44" s="24">
        <f t="shared" ref="S44:AL44" si="10">S45+S46+S47</f>
        <v>0</v>
      </c>
      <c r="T44" s="24">
        <f t="shared" si="10"/>
        <v>0</v>
      </c>
      <c r="U44" s="24">
        <f t="shared" si="10"/>
        <v>0</v>
      </c>
      <c r="V44" s="24">
        <f t="shared" si="10"/>
        <v>0</v>
      </c>
      <c r="W44" s="24">
        <f t="shared" si="10"/>
        <v>0</v>
      </c>
      <c r="X44" s="24">
        <f t="shared" si="10"/>
        <v>0</v>
      </c>
      <c r="Y44" s="24">
        <f t="shared" si="10"/>
        <v>0</v>
      </c>
      <c r="Z44" s="24">
        <f t="shared" si="10"/>
        <v>0</v>
      </c>
      <c r="AA44" s="24">
        <f t="shared" si="10"/>
        <v>0</v>
      </c>
      <c r="AB44" s="24">
        <f t="shared" si="10"/>
        <v>0</v>
      </c>
      <c r="AC44" s="24">
        <f t="shared" si="10"/>
        <v>0</v>
      </c>
      <c r="AD44" s="24">
        <f t="shared" si="10"/>
        <v>2638870.59</v>
      </c>
      <c r="AE44" s="24">
        <f t="shared" si="10"/>
        <v>0</v>
      </c>
      <c r="AF44" s="24">
        <f t="shared" si="10"/>
        <v>0</v>
      </c>
      <c r="AG44" s="24">
        <f t="shared" si="10"/>
        <v>0</v>
      </c>
      <c r="AH44" s="24">
        <f t="shared" si="10"/>
        <v>0</v>
      </c>
      <c r="AI44" s="24">
        <f t="shared" si="10"/>
        <v>0</v>
      </c>
      <c r="AJ44" s="24">
        <f t="shared" si="10"/>
        <v>0</v>
      </c>
      <c r="AK44" s="24">
        <f t="shared" si="10"/>
        <v>0</v>
      </c>
      <c r="AL44" s="24">
        <f t="shared" si="10"/>
        <v>2910016.9699999997</v>
      </c>
      <c r="AM44" s="32">
        <f t="shared" si="6"/>
        <v>100</v>
      </c>
    </row>
    <row r="45" spans="2:39" hidden="1">
      <c r="B45" s="23" t="s">
        <v>60</v>
      </c>
      <c r="C45" s="22" t="s">
        <v>61</v>
      </c>
      <c r="R45" s="24">
        <v>0</v>
      </c>
      <c r="AD45" s="24">
        <v>0</v>
      </c>
      <c r="AL45" s="20">
        <v>0</v>
      </c>
      <c r="AM45" s="32" t="e">
        <f t="shared" si="6"/>
        <v>#DIV/0!</v>
      </c>
    </row>
    <row r="46" spans="2:39">
      <c r="B46" s="23" t="s">
        <v>62</v>
      </c>
      <c r="C46" s="22" t="s">
        <v>63</v>
      </c>
      <c r="R46" s="24">
        <v>157363.15</v>
      </c>
      <c r="AD46" s="24">
        <v>133632.9</v>
      </c>
      <c r="AL46" s="20">
        <v>157363.15</v>
      </c>
      <c r="AM46" s="32">
        <f t="shared" si="6"/>
        <v>100</v>
      </c>
    </row>
    <row r="47" spans="2:39">
      <c r="B47" s="23" t="s">
        <v>64</v>
      </c>
      <c r="C47" s="22" t="s">
        <v>65</v>
      </c>
      <c r="R47" s="24">
        <v>2752653.82</v>
      </c>
      <c r="AD47" s="24">
        <v>2505237.69</v>
      </c>
      <c r="AL47" s="20">
        <v>2752653.82</v>
      </c>
      <c r="AM47" s="32">
        <f t="shared" si="6"/>
        <v>100</v>
      </c>
    </row>
    <row r="48" spans="2:39" ht="0.75" hidden="1" customHeight="1">
      <c r="B48" s="23" t="s">
        <v>81</v>
      </c>
      <c r="C48" s="37" t="s">
        <v>83</v>
      </c>
      <c r="R48" s="24">
        <f>R49</f>
        <v>0</v>
      </c>
      <c r="S48" s="24">
        <f t="shared" ref="S48:AL48" si="11">S49</f>
        <v>0</v>
      </c>
      <c r="T48" s="24">
        <f t="shared" si="11"/>
        <v>0</v>
      </c>
      <c r="U48" s="24">
        <f t="shared" si="11"/>
        <v>0</v>
      </c>
      <c r="V48" s="24">
        <f t="shared" si="11"/>
        <v>0</v>
      </c>
      <c r="W48" s="24">
        <f t="shared" si="11"/>
        <v>0</v>
      </c>
      <c r="X48" s="24">
        <f t="shared" si="11"/>
        <v>0</v>
      </c>
      <c r="Y48" s="24">
        <f t="shared" si="11"/>
        <v>0</v>
      </c>
      <c r="Z48" s="24">
        <f t="shared" si="11"/>
        <v>0</v>
      </c>
      <c r="AA48" s="24">
        <f t="shared" si="11"/>
        <v>0</v>
      </c>
      <c r="AB48" s="24">
        <f t="shared" si="11"/>
        <v>0</v>
      </c>
      <c r="AC48" s="24">
        <f t="shared" si="11"/>
        <v>0</v>
      </c>
      <c r="AD48" s="24">
        <f t="shared" si="11"/>
        <v>0</v>
      </c>
      <c r="AE48" s="24">
        <f t="shared" si="11"/>
        <v>0</v>
      </c>
      <c r="AF48" s="24">
        <f t="shared" si="11"/>
        <v>0</v>
      </c>
      <c r="AG48" s="24">
        <f t="shared" si="11"/>
        <v>0</v>
      </c>
      <c r="AH48" s="24">
        <f t="shared" si="11"/>
        <v>0</v>
      </c>
      <c r="AI48" s="24">
        <f t="shared" si="11"/>
        <v>0</v>
      </c>
      <c r="AJ48" s="24">
        <f t="shared" si="11"/>
        <v>0</v>
      </c>
      <c r="AK48" s="24">
        <f t="shared" si="11"/>
        <v>0</v>
      </c>
      <c r="AL48" s="24">
        <f t="shared" si="11"/>
        <v>0</v>
      </c>
      <c r="AM48" s="32"/>
    </row>
    <row r="49" spans="2:39" ht="25.5" hidden="1">
      <c r="B49" s="23" t="s">
        <v>82</v>
      </c>
      <c r="C49" s="37" t="s">
        <v>84</v>
      </c>
      <c r="R49" s="24">
        <v>0</v>
      </c>
      <c r="AD49" s="24"/>
      <c r="AL49" s="20">
        <v>0</v>
      </c>
      <c r="AM49" s="32"/>
    </row>
    <row r="50" spans="2:39" hidden="1">
      <c r="B50" s="23" t="s">
        <v>66</v>
      </c>
      <c r="C50" s="22" t="s">
        <v>67</v>
      </c>
      <c r="R50" s="24">
        <f>R51</f>
        <v>0</v>
      </c>
      <c r="S50" s="24">
        <f t="shared" ref="S50:AL50" si="12">S51</f>
        <v>0</v>
      </c>
      <c r="T50" s="24">
        <f t="shared" si="12"/>
        <v>0</v>
      </c>
      <c r="U50" s="24">
        <f t="shared" si="12"/>
        <v>0</v>
      </c>
      <c r="V50" s="24">
        <f t="shared" si="12"/>
        <v>0</v>
      </c>
      <c r="W50" s="24">
        <f t="shared" si="12"/>
        <v>0</v>
      </c>
      <c r="X50" s="24">
        <f t="shared" si="12"/>
        <v>0</v>
      </c>
      <c r="Y50" s="24">
        <f t="shared" si="12"/>
        <v>0</v>
      </c>
      <c r="Z50" s="24">
        <f t="shared" si="12"/>
        <v>0</v>
      </c>
      <c r="AA50" s="24">
        <f t="shared" si="12"/>
        <v>0</v>
      </c>
      <c r="AB50" s="24">
        <f t="shared" si="12"/>
        <v>0</v>
      </c>
      <c r="AC50" s="24">
        <f t="shared" si="12"/>
        <v>0</v>
      </c>
      <c r="AD50" s="24">
        <f t="shared" si="12"/>
        <v>0</v>
      </c>
      <c r="AE50" s="24">
        <f t="shared" si="12"/>
        <v>178762.89</v>
      </c>
      <c r="AF50" s="24">
        <f t="shared" si="12"/>
        <v>178762.89</v>
      </c>
      <c r="AG50" s="24">
        <f t="shared" si="12"/>
        <v>178762.89</v>
      </c>
      <c r="AH50" s="24">
        <f t="shared" si="12"/>
        <v>178762.89</v>
      </c>
      <c r="AI50" s="24">
        <f t="shared" si="12"/>
        <v>178762.89</v>
      </c>
      <c r="AJ50" s="24">
        <f t="shared" si="12"/>
        <v>178762.89</v>
      </c>
      <c r="AK50" s="24">
        <f t="shared" si="12"/>
        <v>178762.89</v>
      </c>
      <c r="AL50" s="24">
        <f t="shared" si="12"/>
        <v>0</v>
      </c>
      <c r="AM50" s="32" t="e">
        <f t="shared" si="6"/>
        <v>#DIV/0!</v>
      </c>
    </row>
    <row r="51" spans="2:39" ht="13.5" hidden="1" customHeight="1">
      <c r="B51" s="23" t="s">
        <v>68</v>
      </c>
      <c r="C51" s="22" t="s">
        <v>69</v>
      </c>
      <c r="R51" s="24">
        <v>0</v>
      </c>
      <c r="AD51" s="24">
        <v>0</v>
      </c>
      <c r="AE51" s="24">
        <v>178762.89</v>
      </c>
      <c r="AF51" s="24">
        <v>178762.89</v>
      </c>
      <c r="AG51" s="24">
        <v>178762.89</v>
      </c>
      <c r="AH51" s="24">
        <v>178762.89</v>
      </c>
      <c r="AI51" s="24">
        <v>178762.89</v>
      </c>
      <c r="AJ51" s="24">
        <v>178762.89</v>
      </c>
      <c r="AK51" s="24">
        <v>178762.89</v>
      </c>
      <c r="AL51" s="24">
        <v>0</v>
      </c>
      <c r="AM51" s="32" t="e">
        <f t="shared" si="6"/>
        <v>#DIV/0!</v>
      </c>
    </row>
    <row r="52" spans="2:39">
      <c r="B52" s="23" t="s">
        <v>85</v>
      </c>
      <c r="C52" s="22">
        <v>1000</v>
      </c>
      <c r="R52" s="24">
        <f>R53</f>
        <v>115500.96</v>
      </c>
      <c r="S52" s="24">
        <f t="shared" ref="S52:AL52" si="13">S53</f>
        <v>0</v>
      </c>
      <c r="T52" s="24">
        <f t="shared" si="13"/>
        <v>0</v>
      </c>
      <c r="U52" s="24">
        <f t="shared" si="13"/>
        <v>0</v>
      </c>
      <c r="V52" s="24">
        <f t="shared" si="13"/>
        <v>0</v>
      </c>
      <c r="W52" s="24">
        <f t="shared" si="13"/>
        <v>0</v>
      </c>
      <c r="X52" s="24">
        <f t="shared" si="13"/>
        <v>0</v>
      </c>
      <c r="Y52" s="24">
        <f t="shared" si="13"/>
        <v>0</v>
      </c>
      <c r="Z52" s="24">
        <f t="shared" si="13"/>
        <v>0</v>
      </c>
      <c r="AA52" s="24">
        <f t="shared" si="13"/>
        <v>0</v>
      </c>
      <c r="AB52" s="24">
        <f t="shared" si="13"/>
        <v>0</v>
      </c>
      <c r="AC52" s="24">
        <f t="shared" si="13"/>
        <v>0</v>
      </c>
      <c r="AD52" s="24">
        <f t="shared" si="13"/>
        <v>86625.72</v>
      </c>
      <c r="AE52" s="24">
        <f t="shared" si="13"/>
        <v>85500.72</v>
      </c>
      <c r="AF52" s="24">
        <f t="shared" si="13"/>
        <v>85500.72</v>
      </c>
      <c r="AG52" s="24">
        <f t="shared" si="13"/>
        <v>85500.72</v>
      </c>
      <c r="AH52" s="24">
        <f t="shared" si="13"/>
        <v>85500.72</v>
      </c>
      <c r="AI52" s="24">
        <f t="shared" si="13"/>
        <v>85500.72</v>
      </c>
      <c r="AJ52" s="24">
        <f t="shared" si="13"/>
        <v>85500.72</v>
      </c>
      <c r="AK52" s="24">
        <f t="shared" si="13"/>
        <v>85500.72</v>
      </c>
      <c r="AL52" s="24">
        <f t="shared" si="13"/>
        <v>115500.96</v>
      </c>
      <c r="AM52" s="32">
        <f t="shared" si="6"/>
        <v>100</v>
      </c>
    </row>
    <row r="53" spans="2:39">
      <c r="B53" s="23" t="s">
        <v>86</v>
      </c>
      <c r="C53" s="22">
        <v>1001</v>
      </c>
      <c r="R53" s="24">
        <v>115500.96</v>
      </c>
      <c r="AD53" s="24">
        <v>86625.72</v>
      </c>
      <c r="AE53" s="24">
        <v>85500.72</v>
      </c>
      <c r="AF53" s="24">
        <v>85500.72</v>
      </c>
      <c r="AG53" s="24">
        <v>85500.72</v>
      </c>
      <c r="AH53" s="24">
        <v>85500.72</v>
      </c>
      <c r="AI53" s="24">
        <v>85500.72</v>
      </c>
      <c r="AJ53" s="24">
        <v>85500.72</v>
      </c>
      <c r="AK53" s="24">
        <v>85500.72</v>
      </c>
      <c r="AL53" s="24">
        <v>115500.96</v>
      </c>
      <c r="AM53" s="32">
        <f t="shared" si="6"/>
        <v>100</v>
      </c>
    </row>
    <row r="54" spans="2:39">
      <c r="B54" s="23" t="s">
        <v>70</v>
      </c>
      <c r="C54" s="22" t="s">
        <v>71</v>
      </c>
      <c r="R54" s="24">
        <f>R55</f>
        <v>12000</v>
      </c>
      <c r="S54" s="24">
        <f t="shared" ref="S54:AL54" si="14">S55</f>
        <v>0</v>
      </c>
      <c r="T54" s="24">
        <f t="shared" si="14"/>
        <v>0</v>
      </c>
      <c r="U54" s="24">
        <f t="shared" si="14"/>
        <v>0</v>
      </c>
      <c r="V54" s="24">
        <f t="shared" si="14"/>
        <v>0</v>
      </c>
      <c r="W54" s="24">
        <f t="shared" si="14"/>
        <v>0</v>
      </c>
      <c r="X54" s="24">
        <f t="shared" si="14"/>
        <v>0</v>
      </c>
      <c r="Y54" s="24">
        <f t="shared" si="14"/>
        <v>0</v>
      </c>
      <c r="Z54" s="24">
        <f t="shared" si="14"/>
        <v>0</v>
      </c>
      <c r="AA54" s="24">
        <f t="shared" si="14"/>
        <v>0</v>
      </c>
      <c r="AB54" s="24">
        <f t="shared" si="14"/>
        <v>0</v>
      </c>
      <c r="AC54" s="24">
        <f t="shared" si="14"/>
        <v>0</v>
      </c>
      <c r="AD54" s="24">
        <f t="shared" si="14"/>
        <v>12000</v>
      </c>
      <c r="AE54" s="24">
        <f t="shared" si="14"/>
        <v>0</v>
      </c>
      <c r="AF54" s="24">
        <f t="shared" si="14"/>
        <v>0</v>
      </c>
      <c r="AG54" s="24">
        <f t="shared" si="14"/>
        <v>0</v>
      </c>
      <c r="AH54" s="24">
        <f t="shared" si="14"/>
        <v>0</v>
      </c>
      <c r="AI54" s="24">
        <f t="shared" si="14"/>
        <v>0</v>
      </c>
      <c r="AJ54" s="24">
        <f t="shared" si="14"/>
        <v>0</v>
      </c>
      <c r="AK54" s="24">
        <f t="shared" si="14"/>
        <v>0</v>
      </c>
      <c r="AL54" s="24">
        <f t="shared" si="14"/>
        <v>12000</v>
      </c>
      <c r="AM54" s="32">
        <f t="shared" si="6"/>
        <v>100</v>
      </c>
    </row>
    <row r="55" spans="2:39" ht="25.5">
      <c r="B55" s="25" t="s">
        <v>72</v>
      </c>
      <c r="C55" s="26" t="s">
        <v>73</v>
      </c>
      <c r="R55" s="27">
        <v>12000</v>
      </c>
      <c r="AD55" s="24">
        <v>12000</v>
      </c>
      <c r="AL55" s="28">
        <v>12000</v>
      </c>
      <c r="AM55" s="33">
        <f t="shared" si="6"/>
        <v>100</v>
      </c>
    </row>
    <row r="56" spans="2:39">
      <c r="B56" s="29" t="s">
        <v>74</v>
      </c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30">
        <f>R32+R37+R41+R44+R50+R54+R48+R52+R35</f>
        <v>5814966.04</v>
      </c>
      <c r="S56" s="30">
        <f t="shared" ref="S56:AL56" si="15">S32+S37+S41+S44+S50+S54+S48+S52+S35</f>
        <v>0</v>
      </c>
      <c r="T56" s="30">
        <f t="shared" si="15"/>
        <v>0</v>
      </c>
      <c r="U56" s="30">
        <f t="shared" si="15"/>
        <v>0</v>
      </c>
      <c r="V56" s="30">
        <f t="shared" si="15"/>
        <v>0</v>
      </c>
      <c r="W56" s="30">
        <f t="shared" si="15"/>
        <v>0</v>
      </c>
      <c r="X56" s="30">
        <f t="shared" si="15"/>
        <v>0</v>
      </c>
      <c r="Y56" s="30">
        <f t="shared" si="15"/>
        <v>0</v>
      </c>
      <c r="Z56" s="30">
        <f t="shared" si="15"/>
        <v>0</v>
      </c>
      <c r="AA56" s="30">
        <f t="shared" si="15"/>
        <v>0</v>
      </c>
      <c r="AB56" s="30">
        <f t="shared" si="15"/>
        <v>0</v>
      </c>
      <c r="AC56" s="30">
        <f t="shared" si="15"/>
        <v>0</v>
      </c>
      <c r="AD56" s="30">
        <f t="shared" si="15"/>
        <v>4887546.3099999996</v>
      </c>
      <c r="AE56" s="30">
        <f t="shared" si="15"/>
        <v>264263.61</v>
      </c>
      <c r="AF56" s="30">
        <f t="shared" si="15"/>
        <v>264263.61</v>
      </c>
      <c r="AG56" s="30">
        <f t="shared" si="15"/>
        <v>264263.61</v>
      </c>
      <c r="AH56" s="30">
        <f t="shared" si="15"/>
        <v>264263.61</v>
      </c>
      <c r="AI56" s="30">
        <f t="shared" si="15"/>
        <v>264263.61</v>
      </c>
      <c r="AJ56" s="30">
        <f t="shared" si="15"/>
        <v>264263.61</v>
      </c>
      <c r="AK56" s="30">
        <f t="shared" si="15"/>
        <v>264263.61</v>
      </c>
      <c r="AL56" s="30">
        <f t="shared" si="15"/>
        <v>5791146.4499999993</v>
      </c>
      <c r="AM56" s="33">
        <f t="shared" si="6"/>
        <v>99.590374391937104</v>
      </c>
    </row>
    <row r="57" spans="2:39"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</row>
    <row r="58" spans="2:39">
      <c r="B58" s="20" t="s">
        <v>77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31">
        <f t="shared" ref="R58:AL58" si="16">R26-R56</f>
        <v>-140458.5700000003</v>
      </c>
      <c r="S58" s="31">
        <f t="shared" si="16"/>
        <v>66573458.599999994</v>
      </c>
      <c r="T58" s="31">
        <f t="shared" si="16"/>
        <v>66573458.599999994</v>
      </c>
      <c r="U58" s="31">
        <f t="shared" si="16"/>
        <v>0</v>
      </c>
      <c r="V58" s="31">
        <f t="shared" si="16"/>
        <v>0</v>
      </c>
      <c r="W58" s="31">
        <f t="shared" si="16"/>
        <v>0</v>
      </c>
      <c r="X58" s="31">
        <f t="shared" si="16"/>
        <v>0</v>
      </c>
      <c r="Y58" s="31">
        <f t="shared" si="16"/>
        <v>0</v>
      </c>
      <c r="Z58" s="31">
        <f t="shared" si="16"/>
        <v>50528353.599999994</v>
      </c>
      <c r="AA58" s="31">
        <f t="shared" si="16"/>
        <v>50528353.599999994</v>
      </c>
      <c r="AB58" s="31">
        <f t="shared" si="16"/>
        <v>0</v>
      </c>
      <c r="AC58" s="31">
        <f t="shared" si="16"/>
        <v>50528353.599999994</v>
      </c>
      <c r="AD58" s="31">
        <f t="shared" si="16"/>
        <v>77571.660000000149</v>
      </c>
      <c r="AE58" s="31">
        <f t="shared" si="16"/>
        <v>50264089.989999995</v>
      </c>
      <c r="AF58" s="31">
        <f t="shared" si="16"/>
        <v>15780841.390000001</v>
      </c>
      <c r="AG58" s="31">
        <f t="shared" si="16"/>
        <v>-264256.52728885866</v>
      </c>
      <c r="AH58" s="31">
        <f t="shared" si="16"/>
        <v>15780841.390000001</v>
      </c>
      <c r="AI58" s="31">
        <f t="shared" si="16"/>
        <v>-264256.52728885866</v>
      </c>
      <c r="AJ58" s="31">
        <f t="shared" si="16"/>
        <v>-264263.61</v>
      </c>
      <c r="AK58" s="31">
        <f t="shared" si="16"/>
        <v>-264263.61</v>
      </c>
      <c r="AL58" s="31">
        <f t="shared" si="16"/>
        <v>-78311.199999999255</v>
      </c>
      <c r="AM58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dcterms:created xsi:type="dcterms:W3CDTF">2018-10-24T07:40:19Z</dcterms:created>
  <dcterms:modified xsi:type="dcterms:W3CDTF">2023-12-20T11:54:25Z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