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P13" i="3"/>
  <c r="Q13"/>
  <c r="R13"/>
  <c r="S13"/>
  <c r="T13"/>
  <c r="U13"/>
  <c r="O13"/>
  <c r="P11"/>
  <c r="Q11"/>
  <c r="R11"/>
  <c r="S11"/>
  <c r="T11"/>
  <c r="U11"/>
  <c r="P16"/>
  <c r="Q16"/>
  <c r="R16"/>
  <c r="S16"/>
  <c r="T16"/>
  <c r="U16"/>
  <c r="P25"/>
  <c r="Q25"/>
  <c r="R25"/>
  <c r="S25"/>
  <c r="T25"/>
  <c r="U25"/>
  <c r="P28"/>
  <c r="Q28"/>
  <c r="R28"/>
  <c r="S28"/>
  <c r="S24" s="1"/>
  <c r="S23" s="1"/>
  <c r="T28"/>
  <c r="U28"/>
  <c r="O28"/>
  <c r="O11"/>
  <c r="O16"/>
  <c r="O25"/>
  <c r="Q24" l="1"/>
  <c r="Q23" s="1"/>
  <c r="R24"/>
  <c r="R23" s="1"/>
  <c r="O24"/>
  <c r="O23" s="1"/>
  <c r="U24"/>
  <c r="U23" s="1"/>
  <c r="T24"/>
  <c r="T23" s="1"/>
  <c r="P24"/>
  <c r="P23" s="1"/>
  <c r="Q10"/>
  <c r="R10"/>
  <c r="R31" s="1"/>
  <c r="S10"/>
  <c r="S31" s="1"/>
  <c r="T10"/>
  <c r="P10"/>
  <c r="O10"/>
  <c r="U10"/>
  <c r="O31" l="1"/>
  <c r="P31"/>
  <c r="Q31"/>
  <c r="T31"/>
  <c r="U31"/>
</calcChain>
</file>

<file path=xl/sharedStrings.xml><?xml version="1.0" encoding="utf-8"?>
<sst xmlns="http://schemas.openxmlformats.org/spreadsheetml/2006/main" count="83" uniqueCount="58">
  <si>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</si>
  <si>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</si>
  <si>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</si>
  <si>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</si>
  <si>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</si>
  <si>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</si>
  <si>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</si>
  <si>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</si>
  <si>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</si>
  <si>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</si>
  <si>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</si>
  <si>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</si>
  <si>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</si>
  <si>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</si>
  <si>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</si>
  <si>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</si>
  <si>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</si>
  <si>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</si>
  <si>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 xml:space="preserve">к решению СД </t>
  </si>
  <si>
    <t>№_________ от _______________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</si>
  <si>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</si>
  <si>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</si>
  <si>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</si>
  <si>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</si>
  <si>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</si>
  <si>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</si>
  <si>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>00011600000000000000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</si>
  <si>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</si>
  <si>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</si>
  <si>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</si>
  <si>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</si>
  <si>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</si>
  <si>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>00020201001100105000</t>
  </si>
  <si>
    <t xml:space="preserve">        Дотации бюджетам поселений на выравнивание бюджетной обеспеченности из районного фонда финансовой поддержки</t>
  </si>
  <si>
    <t xml:space="preserve">        Дотации бюджетам поселений на выравнивание бюджетной обеспеченности из областного бюджета</t>
  </si>
  <si>
    <t xml:space="preserve">          НАЛОГИ НА СОВОКУПНЫЙ ДОХОД</t>
  </si>
  <si>
    <t>00010500000000000000</t>
  </si>
  <si>
    <t xml:space="preserve">            Налог, взимаемый в связи с применением упрощенной системы налогообложения</t>
  </si>
  <si>
    <t>00010501000000000000</t>
  </si>
  <si>
    <t xml:space="preserve">    ДОХОДЫ ОТ ИСПОЛЬЗОВАНИЯ ИМУЩЕСТВА, НАХОДЯЩЕГОСЯ В ГОСУДАРСТВЕННОЙ И МУНИЦИПАЛЬНОЙ СОБСТВЕННОСТИ</t>
  </si>
  <si>
    <t>00011100000000000000</t>
  </si>
  <si>
    <t xml:space="preserve">    ПРОЧИЕ БЕЗВОЗМЕЗДНЫЕ ПОСТУПЛЕНИЯ</t>
  </si>
  <si>
    <t>00020700000000000000</t>
  </si>
  <si>
    <t xml:space="preserve">    ГОСУДАРСТВЕННАЯ ПОШЛИНА</t>
  </si>
  <si>
    <t>00010800000000000000</t>
  </si>
  <si>
    <t>00020210000000000000</t>
  </si>
  <si>
    <t>00020215001100315000</t>
  </si>
  <si>
    <t>00020230000000000000</t>
  </si>
  <si>
    <t>00020235118100000000</t>
  </si>
  <si>
    <t>ШТРАФЫ, САНКЦИИ, ВОЗМЕЩЕНИЕ УЩЕРБА</t>
  </si>
  <si>
    <t>ПРОЧИЕ НЕНАЛОГОВЫЕ ДОХОДЫ</t>
  </si>
  <si>
    <t>00011700000000000000</t>
  </si>
  <si>
    <t>Приложение №3</t>
  </si>
  <si>
    <t>План на 2026 год</t>
  </si>
  <si>
    <t>Распределение доходов бюджета сельского поселения "Село Фролово" по группам классификации доходов бюджетов РФ на плановый период 2026 и 2027 годов</t>
  </si>
  <si>
    <t>План на 2027 год</t>
  </si>
  <si>
    <t>Единый сельскохозяйственный налог</t>
  </si>
  <si>
    <t>00010503000000000000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</si>
</sst>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3" borderId="0"/>
    <xf numFmtId="0" fontId="6" fillId="0" borderId="0">
      <alignment horizontal="left" wrapText="1"/>
    </xf>
    <xf numFmtId="0" fontId="7" fillId="0" borderId="0">
      <alignment horizontal="center" wrapText="1"/>
    </xf>
    <xf numFmtId="0" fontId="7" fillId="0" borderId="0">
      <alignment horizontal="center"/>
    </xf>
    <xf numFmtId="0" fontId="6" fillId="0" borderId="0">
      <alignment horizontal="right"/>
    </xf>
    <xf numFmtId="0" fontId="6" fillId="3" borderId="8"/>
    <xf numFmtId="0" fontId="6" fillId="0" borderId="9">
      <alignment horizontal="center" vertical="center" wrapText="1"/>
    </xf>
    <xf numFmtId="0" fontId="6" fillId="3" borderId="10"/>
    <xf numFmtId="49" fontId="6" fillId="0" borderId="9">
      <alignment horizontal="center" vertical="top" shrinkToFit="1"/>
    </xf>
    <xf numFmtId="0" fontId="6" fillId="0" borderId="9">
      <alignment horizontal="center" vertical="top" wrapText="1"/>
    </xf>
    <xf numFmtId="4" fontId="6" fillId="0" borderId="9">
      <alignment horizontal="right" vertical="top" shrinkToFit="1"/>
    </xf>
    <xf numFmtId="10" fontId="6" fillId="0" borderId="9">
      <alignment horizontal="center" vertical="top" shrinkToFit="1"/>
    </xf>
    <xf numFmtId="0" fontId="6" fillId="3" borderId="11"/>
    <xf numFmtId="49" fontId="8" fillId="0" borderId="9">
      <alignment horizontal="left" vertical="top" shrinkToFit="1"/>
    </xf>
    <xf numFmtId="4" fontId="8" fillId="4" borderId="9">
      <alignment horizontal="right" vertical="top" shrinkToFit="1"/>
    </xf>
    <xf numFmtId="10" fontId="8" fillId="4" borderId="9">
      <alignment horizontal="center" vertical="top" shrinkToFit="1"/>
    </xf>
    <xf numFmtId="0" fontId="6" fillId="0" borderId="0"/>
    <xf numFmtId="0" fontId="6" fillId="3" borderId="8">
      <alignment horizontal="left"/>
    </xf>
    <xf numFmtId="0" fontId="6" fillId="0" borderId="9">
      <alignment horizontal="left" vertical="top" wrapText="1"/>
    </xf>
    <xf numFmtId="4" fontId="8" fillId="5" borderId="9">
      <alignment horizontal="right" vertical="top" shrinkToFit="1"/>
    </xf>
    <xf numFmtId="10" fontId="8" fillId="5" borderId="9">
      <alignment horizontal="center" vertical="top" shrinkToFit="1"/>
    </xf>
    <xf numFmtId="0" fontId="6" fillId="3" borderId="10">
      <alignment horizontal="left"/>
    </xf>
    <xf numFmtId="0" fontId="6" fillId="3" borderId="11">
      <alignment horizontal="left"/>
    </xf>
    <xf numFmtId="0" fontId="6" fillId="3" borderId="0">
      <alignment horizontal="left"/>
    </xf>
    <xf numFmtId="0" fontId="4" fillId="0" borderId="0"/>
  </cellStyleXfs>
  <cellXfs count="25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49" fontId="6" fillId="0" borderId="9" xfId="14" applyNumberFormat="1" applyProtection="1">
      <alignment horizontal="center" vertical="top" shrinkToFit="1"/>
    </xf>
    <xf numFmtId="0" fontId="6" fillId="0" borderId="9" xfId="24" applyNumberFormat="1" applyProtection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shrinkToFi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" fillId="2" borderId="7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top" shrinkToFit="1"/>
    </xf>
    <xf numFmtId="49" fontId="3" fillId="2" borderId="4" xfId="0" applyNumberFormat="1" applyFont="1" applyFill="1" applyBorder="1" applyAlignment="1">
      <alignment horizontal="left" vertical="top" shrinkToFit="1"/>
    </xf>
    <xf numFmtId="49" fontId="3" fillId="2" borderId="3" xfId="0" applyNumberFormat="1" applyFont="1" applyFill="1" applyBorder="1" applyAlignment="1">
      <alignment horizontal="left" vertical="top" shrinkToFit="1"/>
    </xf>
  </cellXfs>
  <cellStyles count="3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32"/>
  <sheetViews>
    <sheetView tabSelected="1" topLeftCell="B2" workbookViewId="0">
      <selection activeCell="U30" sqref="U30"/>
    </sheetView>
  </sheetViews>
  <sheetFormatPr defaultRowHeight="12.75" outlineLevelRow="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7109375" customWidth="1"/>
  </cols>
  <sheetData>
    <row r="2" spans="1:21">
      <c r="O2" t="s">
        <v>52</v>
      </c>
    </row>
    <row r="3" spans="1:21">
      <c r="O3" t="s">
        <v>18</v>
      </c>
    </row>
    <row r="4" spans="1:21">
      <c r="A4" s="16" t="s">
        <v>19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</row>
    <row r="5" spans="1:21" ht="54" customHeight="1">
      <c r="A5" s="18" t="s">
        <v>54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</row>
    <row r="6" spans="1:21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21">
      <c r="A7" s="19" t="s">
        <v>0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spans="1:21" ht="12.75" customHeight="1">
      <c r="A8" s="14" t="s">
        <v>1</v>
      </c>
      <c r="B8" s="14" t="s">
        <v>2</v>
      </c>
      <c r="C8" s="14" t="s">
        <v>3</v>
      </c>
      <c r="D8" s="14" t="s">
        <v>1</v>
      </c>
      <c r="E8" s="14" t="s">
        <v>1</v>
      </c>
      <c r="F8" s="11" t="s">
        <v>4</v>
      </c>
      <c r="G8" s="13"/>
      <c r="H8" s="12"/>
      <c r="I8" s="11" t="s">
        <v>5</v>
      </c>
      <c r="J8" s="13"/>
      <c r="K8" s="12"/>
      <c r="L8" s="14" t="s">
        <v>1</v>
      </c>
      <c r="M8" s="14" t="s">
        <v>1</v>
      </c>
      <c r="N8" s="14" t="s">
        <v>1</v>
      </c>
      <c r="O8" s="20" t="s">
        <v>53</v>
      </c>
      <c r="P8" s="14" t="s">
        <v>1</v>
      </c>
      <c r="Q8" s="11" t="s">
        <v>6</v>
      </c>
      <c r="R8" s="12"/>
      <c r="S8" s="11" t="s">
        <v>7</v>
      </c>
      <c r="T8" s="12"/>
      <c r="U8" s="20" t="s">
        <v>55</v>
      </c>
    </row>
    <row r="9" spans="1:21">
      <c r="A9" s="15"/>
      <c r="B9" s="15"/>
      <c r="C9" s="15"/>
      <c r="D9" s="15"/>
      <c r="E9" s="15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15"/>
      <c r="M9" s="15"/>
      <c r="N9" s="15"/>
      <c r="O9" s="21"/>
      <c r="P9" s="15"/>
      <c r="Q9" s="2" t="s">
        <v>1</v>
      </c>
      <c r="R9" s="2" t="s">
        <v>1</v>
      </c>
      <c r="S9" s="2" t="s">
        <v>1</v>
      </c>
      <c r="T9" s="2" t="s">
        <v>1</v>
      </c>
      <c r="U9" s="21"/>
    </row>
    <row r="10" spans="1:21">
      <c r="A10" s="3" t="s">
        <v>8</v>
      </c>
      <c r="B10" s="4" t="s">
        <v>20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O11+O13+O16+O20+O21+O19+O22</f>
        <v>552277</v>
      </c>
      <c r="P10" s="7">
        <f t="shared" ref="P10:U10" si="0">P11+P13+P16+P20+P21+P19+P22</f>
        <v>389367</v>
      </c>
      <c r="Q10" s="7">
        <f t="shared" si="0"/>
        <v>389368</v>
      </c>
      <c r="R10" s="7">
        <f t="shared" si="0"/>
        <v>389369</v>
      </c>
      <c r="S10" s="7">
        <f t="shared" si="0"/>
        <v>389370</v>
      </c>
      <c r="T10" s="7">
        <f t="shared" si="0"/>
        <v>389371</v>
      </c>
      <c r="U10" s="7">
        <f t="shared" si="0"/>
        <v>542181</v>
      </c>
    </row>
    <row r="11" spans="1:21" outlineLevel="1">
      <c r="A11" s="3" t="s">
        <v>9</v>
      </c>
      <c r="B11" s="4" t="s">
        <v>21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26583</v>
      </c>
      <c r="P11" s="7">
        <f t="shared" ref="P11:U11" si="1">P12</f>
        <v>19770</v>
      </c>
      <c r="Q11" s="7">
        <f t="shared" si="1"/>
        <v>19771</v>
      </c>
      <c r="R11" s="7">
        <f t="shared" si="1"/>
        <v>19772</v>
      </c>
      <c r="S11" s="7">
        <f t="shared" si="1"/>
        <v>19773</v>
      </c>
      <c r="T11" s="7">
        <f t="shared" si="1"/>
        <v>19774</v>
      </c>
      <c r="U11" s="7">
        <f t="shared" si="1"/>
        <v>28045</v>
      </c>
    </row>
    <row r="12" spans="1:21" ht="12" customHeight="1" outlineLevel="2">
      <c r="A12" s="3" t="s">
        <v>10</v>
      </c>
      <c r="B12" s="4" t="s">
        <v>22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26583</v>
      </c>
      <c r="P12" s="7">
        <v>19770</v>
      </c>
      <c r="Q12" s="7">
        <v>19771</v>
      </c>
      <c r="R12" s="7">
        <v>19772</v>
      </c>
      <c r="S12" s="7">
        <v>19773</v>
      </c>
      <c r="T12" s="7">
        <v>19774</v>
      </c>
      <c r="U12" s="7">
        <v>28045</v>
      </c>
    </row>
    <row r="13" spans="1:21" outlineLevel="2">
      <c r="A13" s="3"/>
      <c r="B13" s="9" t="s">
        <v>35</v>
      </c>
      <c r="C13" s="8" t="s">
        <v>36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SUM(O14)+O15</f>
        <v>28718</v>
      </c>
      <c r="P13" s="7">
        <f t="shared" ref="P13:U13" si="2">SUM(P14)+P15</f>
        <v>45760</v>
      </c>
      <c r="Q13" s="7">
        <f t="shared" si="2"/>
        <v>45760</v>
      </c>
      <c r="R13" s="7">
        <f t="shared" si="2"/>
        <v>45760</v>
      </c>
      <c r="S13" s="7">
        <f t="shared" si="2"/>
        <v>45760</v>
      </c>
      <c r="T13" s="7">
        <f t="shared" si="2"/>
        <v>45760</v>
      </c>
      <c r="U13" s="7">
        <f t="shared" si="2"/>
        <v>17160</v>
      </c>
    </row>
    <row r="14" spans="1:21" ht="25.5" outlineLevel="2">
      <c r="A14" s="3"/>
      <c r="B14" s="9" t="s">
        <v>37</v>
      </c>
      <c r="C14" s="8" t="s">
        <v>38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17160</v>
      </c>
      <c r="P14" s="7">
        <v>45760</v>
      </c>
      <c r="Q14" s="7">
        <v>45760</v>
      </c>
      <c r="R14" s="7">
        <v>45760</v>
      </c>
      <c r="S14" s="7">
        <v>45760</v>
      </c>
      <c r="T14" s="7">
        <v>45760</v>
      </c>
      <c r="U14" s="7">
        <v>17160</v>
      </c>
    </row>
    <row r="15" spans="1:21" outlineLevel="2">
      <c r="A15" s="3"/>
      <c r="B15" s="9" t="s">
        <v>56</v>
      </c>
      <c r="C15" s="8" t="s">
        <v>57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v>11558</v>
      </c>
      <c r="P15" s="7"/>
      <c r="Q15" s="7"/>
      <c r="R15" s="7"/>
      <c r="S15" s="7"/>
      <c r="T15" s="7"/>
      <c r="U15" s="7"/>
    </row>
    <row r="16" spans="1:21" ht="18" customHeight="1" outlineLevel="1">
      <c r="A16" s="3" t="s">
        <v>11</v>
      </c>
      <c r="B16" s="4" t="s">
        <v>23</v>
      </c>
      <c r="C16" s="3" t="s">
        <v>11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f>O17+O18</f>
        <v>363114</v>
      </c>
      <c r="P16" s="7">
        <f t="shared" ref="P16:U16" si="3">P17+P18</f>
        <v>142470</v>
      </c>
      <c r="Q16" s="7">
        <f t="shared" si="3"/>
        <v>142470</v>
      </c>
      <c r="R16" s="7">
        <f t="shared" si="3"/>
        <v>142470</v>
      </c>
      <c r="S16" s="7">
        <f t="shared" si="3"/>
        <v>142470</v>
      </c>
      <c r="T16" s="7">
        <f t="shared" si="3"/>
        <v>142470</v>
      </c>
      <c r="U16" s="7">
        <f t="shared" si="3"/>
        <v>363114</v>
      </c>
    </row>
    <row r="17" spans="1:21" outlineLevel="2">
      <c r="A17" s="3" t="s">
        <v>12</v>
      </c>
      <c r="B17" s="4" t="s">
        <v>24</v>
      </c>
      <c r="C17" s="3" t="s">
        <v>12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4183</v>
      </c>
      <c r="P17" s="7">
        <v>4725</v>
      </c>
      <c r="Q17" s="7">
        <v>4725</v>
      </c>
      <c r="R17" s="7">
        <v>4725</v>
      </c>
      <c r="S17" s="7">
        <v>4725</v>
      </c>
      <c r="T17" s="7">
        <v>4725</v>
      </c>
      <c r="U17" s="7">
        <v>4183</v>
      </c>
    </row>
    <row r="18" spans="1:21" ht="16.5" customHeight="1" outlineLevel="2">
      <c r="A18" s="3" t="s">
        <v>13</v>
      </c>
      <c r="B18" s="4" t="s">
        <v>25</v>
      </c>
      <c r="C18" s="3" t="s">
        <v>13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v>358931</v>
      </c>
      <c r="P18" s="7">
        <v>137745</v>
      </c>
      <c r="Q18" s="7">
        <v>137745</v>
      </c>
      <c r="R18" s="7">
        <v>137745</v>
      </c>
      <c r="S18" s="7">
        <v>137745</v>
      </c>
      <c r="T18" s="7">
        <v>137745</v>
      </c>
      <c r="U18" s="7">
        <v>358931</v>
      </c>
    </row>
    <row r="19" spans="1:21" hidden="1" outlineLevel="2">
      <c r="A19" s="3"/>
      <c r="B19" s="4" t="s">
        <v>43</v>
      </c>
      <c r="C19" s="3" t="s">
        <v>44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</row>
    <row r="20" spans="1:21" ht="38.25" outlineLevel="2">
      <c r="A20" s="3"/>
      <c r="B20" s="4" t="s">
        <v>39</v>
      </c>
      <c r="C20" s="3" t="s">
        <v>40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51531</v>
      </c>
      <c r="P20" s="7">
        <v>119855</v>
      </c>
      <c r="Q20" s="7">
        <v>119855</v>
      </c>
      <c r="R20" s="7">
        <v>119855</v>
      </c>
      <c r="S20" s="7">
        <v>119855</v>
      </c>
      <c r="T20" s="7">
        <v>119855</v>
      </c>
      <c r="U20" s="7">
        <v>51531</v>
      </c>
    </row>
    <row r="21" spans="1:21" ht="16.5" customHeight="1" outlineLevel="1">
      <c r="A21" s="3" t="s">
        <v>26</v>
      </c>
      <c r="B21" s="9" t="s">
        <v>49</v>
      </c>
      <c r="C21" s="8" t="s">
        <v>26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v>30000</v>
      </c>
      <c r="P21" s="7">
        <v>15000</v>
      </c>
      <c r="Q21" s="7">
        <v>15000</v>
      </c>
      <c r="R21" s="7">
        <v>15000</v>
      </c>
      <c r="S21" s="7">
        <v>15000</v>
      </c>
      <c r="T21" s="7">
        <v>15000</v>
      </c>
      <c r="U21" s="7">
        <v>30000</v>
      </c>
    </row>
    <row r="22" spans="1:21" ht="15.75" customHeight="1" outlineLevel="1">
      <c r="A22" s="3"/>
      <c r="B22" s="9" t="s">
        <v>50</v>
      </c>
      <c r="C22" s="8" t="s">
        <v>51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7">
        <v>52331</v>
      </c>
      <c r="P22" s="7">
        <v>46512</v>
      </c>
      <c r="Q22" s="7">
        <v>46512</v>
      </c>
      <c r="R22" s="7">
        <v>46512</v>
      </c>
      <c r="S22" s="7">
        <v>46512</v>
      </c>
      <c r="T22" s="7">
        <v>46512</v>
      </c>
      <c r="U22" s="7">
        <v>52331</v>
      </c>
    </row>
    <row r="23" spans="1:21">
      <c r="A23" s="3" t="s">
        <v>14</v>
      </c>
      <c r="B23" s="4" t="s">
        <v>27</v>
      </c>
      <c r="C23" s="3" t="s">
        <v>14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7">
        <f>O24+O30</f>
        <v>1003967</v>
      </c>
      <c r="P23" s="7">
        <f t="shared" ref="P23:U23" si="4">P24+P30</f>
        <v>526226</v>
      </c>
      <c r="Q23" s="7">
        <f t="shared" si="4"/>
        <v>526226</v>
      </c>
      <c r="R23" s="7">
        <f t="shared" si="4"/>
        <v>526226</v>
      </c>
      <c r="S23" s="7">
        <f t="shared" si="4"/>
        <v>526226</v>
      </c>
      <c r="T23" s="7">
        <f t="shared" si="4"/>
        <v>526226</v>
      </c>
      <c r="U23" s="7">
        <f t="shared" si="4"/>
        <v>892271</v>
      </c>
    </row>
    <row r="24" spans="1:21" ht="38.25" outlineLevel="1">
      <c r="A24" s="3" t="s">
        <v>15</v>
      </c>
      <c r="B24" s="4" t="s">
        <v>28</v>
      </c>
      <c r="C24" s="3" t="s">
        <v>15</v>
      </c>
      <c r="D24" s="3"/>
      <c r="E24" s="3"/>
      <c r="F24" s="5"/>
      <c r="G24" s="3"/>
      <c r="H24" s="3"/>
      <c r="I24" s="3"/>
      <c r="J24" s="3"/>
      <c r="K24" s="3"/>
      <c r="L24" s="3"/>
      <c r="M24" s="3"/>
      <c r="N24" s="3"/>
      <c r="O24" s="7">
        <f>O25+O28</f>
        <v>603167</v>
      </c>
      <c r="P24" s="7">
        <f t="shared" ref="P24:U24" si="5">P25+P28</f>
        <v>526226</v>
      </c>
      <c r="Q24" s="7">
        <f t="shared" si="5"/>
        <v>526226</v>
      </c>
      <c r="R24" s="7">
        <f t="shared" si="5"/>
        <v>526226</v>
      </c>
      <c r="S24" s="7">
        <f t="shared" si="5"/>
        <v>526226</v>
      </c>
      <c r="T24" s="7">
        <f t="shared" si="5"/>
        <v>526226</v>
      </c>
      <c r="U24" s="7">
        <f t="shared" si="5"/>
        <v>605271</v>
      </c>
    </row>
    <row r="25" spans="1:21" ht="27.75" customHeight="1" outlineLevel="2">
      <c r="A25" s="3" t="s">
        <v>16</v>
      </c>
      <c r="B25" s="4" t="s">
        <v>29</v>
      </c>
      <c r="C25" s="3" t="s">
        <v>45</v>
      </c>
      <c r="D25" s="3"/>
      <c r="E25" s="3"/>
      <c r="F25" s="5"/>
      <c r="G25" s="3"/>
      <c r="H25" s="3"/>
      <c r="I25" s="3"/>
      <c r="J25" s="3"/>
      <c r="K25" s="3"/>
      <c r="L25" s="3"/>
      <c r="M25" s="3"/>
      <c r="N25" s="3"/>
      <c r="O25" s="7">
        <f>O27+O26</f>
        <v>543407</v>
      </c>
      <c r="P25" s="7">
        <f t="shared" ref="P25:U25" si="6">P27+P26</f>
        <v>526226</v>
      </c>
      <c r="Q25" s="7">
        <f t="shared" si="6"/>
        <v>526226</v>
      </c>
      <c r="R25" s="7">
        <f t="shared" si="6"/>
        <v>526226</v>
      </c>
      <c r="S25" s="7">
        <f t="shared" si="6"/>
        <v>526226</v>
      </c>
      <c r="T25" s="7">
        <f t="shared" si="6"/>
        <v>526226</v>
      </c>
      <c r="U25" s="7">
        <f t="shared" si="6"/>
        <v>543407</v>
      </c>
    </row>
    <row r="26" spans="1:21" ht="38.25" outlineLevel="2">
      <c r="A26" s="3"/>
      <c r="B26" s="4" t="s">
        <v>33</v>
      </c>
      <c r="C26" s="3" t="s">
        <v>32</v>
      </c>
      <c r="D26" s="3"/>
      <c r="E26" s="3"/>
      <c r="F26" s="5"/>
      <c r="G26" s="3"/>
      <c r="H26" s="3"/>
      <c r="I26" s="3"/>
      <c r="J26" s="3"/>
      <c r="K26" s="3"/>
      <c r="L26" s="3"/>
      <c r="M26" s="3"/>
      <c r="N26" s="3"/>
      <c r="O26" s="7">
        <v>111010</v>
      </c>
      <c r="P26" s="7">
        <v>107698</v>
      </c>
      <c r="Q26" s="7">
        <v>107698</v>
      </c>
      <c r="R26" s="7">
        <v>107698</v>
      </c>
      <c r="S26" s="7">
        <v>107698</v>
      </c>
      <c r="T26" s="7">
        <v>107698</v>
      </c>
      <c r="U26" s="7">
        <v>111010</v>
      </c>
    </row>
    <row r="27" spans="1:21" ht="36.75" customHeight="1" outlineLevel="2">
      <c r="A27" s="3"/>
      <c r="B27" s="4" t="s">
        <v>34</v>
      </c>
      <c r="C27" s="3" t="s">
        <v>46</v>
      </c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7">
        <v>432397</v>
      </c>
      <c r="P27" s="7">
        <v>418528</v>
      </c>
      <c r="Q27" s="7">
        <v>418528</v>
      </c>
      <c r="R27" s="7">
        <v>418528</v>
      </c>
      <c r="S27" s="7">
        <v>418528</v>
      </c>
      <c r="T27" s="7">
        <v>418528</v>
      </c>
      <c r="U27" s="7">
        <v>432397</v>
      </c>
    </row>
    <row r="28" spans="1:21" ht="25.5" outlineLevel="2">
      <c r="A28" s="3"/>
      <c r="B28" s="4" t="s">
        <v>30</v>
      </c>
      <c r="C28" s="3" t="s">
        <v>47</v>
      </c>
      <c r="D28" s="3"/>
      <c r="E28" s="3"/>
      <c r="F28" s="5"/>
      <c r="G28" s="3"/>
      <c r="H28" s="3"/>
      <c r="I28" s="3"/>
      <c r="J28" s="3"/>
      <c r="K28" s="3"/>
      <c r="L28" s="3"/>
      <c r="M28" s="3"/>
      <c r="N28" s="3"/>
      <c r="O28" s="7">
        <f>O29</f>
        <v>59760</v>
      </c>
      <c r="P28" s="7">
        <f t="shared" ref="P28:U28" si="7">P29</f>
        <v>0</v>
      </c>
      <c r="Q28" s="7">
        <f t="shared" si="7"/>
        <v>0</v>
      </c>
      <c r="R28" s="7">
        <f t="shared" si="7"/>
        <v>0</v>
      </c>
      <c r="S28" s="7">
        <f t="shared" si="7"/>
        <v>0</v>
      </c>
      <c r="T28" s="7">
        <f t="shared" si="7"/>
        <v>0</v>
      </c>
      <c r="U28" s="7">
        <f t="shared" si="7"/>
        <v>61864</v>
      </c>
    </row>
    <row r="29" spans="1:21" ht="51" outlineLevel="2">
      <c r="A29" s="3"/>
      <c r="B29" s="4" t="s">
        <v>31</v>
      </c>
      <c r="C29" s="3" t="s">
        <v>48</v>
      </c>
      <c r="D29" s="3"/>
      <c r="E29" s="3"/>
      <c r="F29" s="5"/>
      <c r="G29" s="3"/>
      <c r="H29" s="3"/>
      <c r="I29" s="3"/>
      <c r="J29" s="3"/>
      <c r="K29" s="3"/>
      <c r="L29" s="3"/>
      <c r="M29" s="3"/>
      <c r="N29" s="3"/>
      <c r="O29" s="7">
        <v>59760</v>
      </c>
      <c r="P29" s="7"/>
      <c r="Q29" s="7"/>
      <c r="R29" s="7"/>
      <c r="S29" s="7"/>
      <c r="T29" s="7"/>
      <c r="U29" s="7">
        <v>61864</v>
      </c>
    </row>
    <row r="30" spans="1:21" outlineLevel="2">
      <c r="A30" s="10"/>
      <c r="B30" s="4" t="s">
        <v>41</v>
      </c>
      <c r="C30" s="3" t="s">
        <v>42</v>
      </c>
      <c r="D30" s="3"/>
      <c r="E30" s="3"/>
      <c r="F30" s="5"/>
      <c r="G30" s="3"/>
      <c r="H30" s="3"/>
      <c r="I30" s="3"/>
      <c r="J30" s="3"/>
      <c r="K30" s="3"/>
      <c r="L30" s="3"/>
      <c r="M30" s="3"/>
      <c r="N30" s="3"/>
      <c r="O30" s="7">
        <v>400800</v>
      </c>
      <c r="P30" s="7"/>
      <c r="Q30" s="7"/>
      <c r="R30" s="7"/>
      <c r="S30" s="7"/>
      <c r="T30" s="7"/>
      <c r="U30" s="7">
        <v>287000</v>
      </c>
    </row>
    <row r="31" spans="1:21">
      <c r="A31" s="22" t="s">
        <v>17</v>
      </c>
      <c r="B31" s="23"/>
      <c r="C31" s="23"/>
      <c r="D31" s="23"/>
      <c r="E31" s="23"/>
      <c r="F31" s="23"/>
      <c r="G31" s="23"/>
      <c r="H31" s="24"/>
      <c r="I31" s="6"/>
      <c r="J31" s="6"/>
      <c r="K31" s="6"/>
      <c r="L31" s="6"/>
      <c r="M31" s="6"/>
      <c r="N31" s="6"/>
      <c r="O31" s="7">
        <f>O23+O10</f>
        <v>1556244</v>
      </c>
      <c r="P31" s="7">
        <f t="shared" ref="P31:U31" si="8">P23+P10</f>
        <v>915593</v>
      </c>
      <c r="Q31" s="7">
        <f t="shared" si="8"/>
        <v>915594</v>
      </c>
      <c r="R31" s="7">
        <f t="shared" si="8"/>
        <v>915595</v>
      </c>
      <c r="S31" s="7">
        <f t="shared" si="8"/>
        <v>915596</v>
      </c>
      <c r="T31" s="7">
        <f t="shared" si="8"/>
        <v>915597</v>
      </c>
      <c r="U31" s="7">
        <f t="shared" si="8"/>
        <v>1434452</v>
      </c>
    </row>
    <row r="32" spans="1:21" ht="15.7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"/>
      <c r="T32" s="1"/>
    </row>
  </sheetData>
  <mergeCells count="21">
    <mergeCell ref="A4:T4"/>
    <mergeCell ref="A6:T6"/>
    <mergeCell ref="A32:R32"/>
    <mergeCell ref="A7:T7"/>
    <mergeCell ref="A8:A9"/>
    <mergeCell ref="B8:B9"/>
    <mergeCell ref="C8:C9"/>
    <mergeCell ref="D8:D9"/>
    <mergeCell ref="E8:E9"/>
    <mergeCell ref="A5:U5"/>
    <mergeCell ref="U8:U9"/>
    <mergeCell ref="S8:T8"/>
    <mergeCell ref="A31:H31"/>
    <mergeCell ref="N8:N9"/>
    <mergeCell ref="O8:O9"/>
    <mergeCell ref="P8:P9"/>
    <mergeCell ref="Q8:R8"/>
    <mergeCell ref="F8:H8"/>
    <mergeCell ref="I8:K8"/>
    <mergeCell ref="L8:L9"/>
    <mergeCell ref="M8:M9"/>
  </mergeCells>
  <phoneticPr fontId="0" type="noConversion"/>
  <pageMargins left="0.75" right="0.75" top="0.49" bottom="0.5" header="0.5" footer="0.5"/>
  <pageSetup paperSize="9" scale="8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 Windows</cp:lastModifiedBy>
  <cp:lastPrinted>2014-10-21T12:42:58Z</cp:lastPrinted>
  <dcterms:created xsi:type="dcterms:W3CDTF">1996-10-08T23:32:33Z</dcterms:created>
  <dcterms:modified xsi:type="dcterms:W3CDTF">2024-12-05T11:32:35Z</dcterms:modified>
</cp:coreProperties>
</file>