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льская Дума четвертого созыва\2024 год\23.12.2024\№ 212 уточнение в бюджет\"/>
    </mc:Choice>
  </mc:AlternateContent>
  <bookViews>
    <workbookView xWindow="120" yWindow="120" windowWidth="9720" windowHeight="7320"/>
  </bookViews>
  <sheets>
    <sheet name="Лист3" sheetId="3" r:id="rId1"/>
  </sheets>
  <calcPr calcId="162913"/>
</workbook>
</file>

<file path=xl/calcChain.xml><?xml version="1.0" encoding="utf-8"?>
<calcChain xmlns="http://schemas.openxmlformats.org/spreadsheetml/2006/main">
  <c r="O15" i="3" l="1"/>
  <c r="O31" i="3"/>
  <c r="O13" i="3"/>
  <c r="O18" i="3"/>
  <c r="O27" i="3"/>
  <c r="O26" i="3" s="1"/>
  <c r="O25" i="3" s="1"/>
  <c r="O12" i="3" l="1"/>
  <c r="O35" i="3" s="1"/>
</calcChain>
</file>

<file path=xl/sharedStrings.xml><?xml version="1.0" encoding="utf-8"?>
<sst xmlns="http://schemas.openxmlformats.org/spreadsheetml/2006/main" count="87" uniqueCount="62">
  <si>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</si>
  <si>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</si>
  <si>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</si>
  <si>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</si>
  <si>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</si>
  <si>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</si>
  <si>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План на год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</si>
  <si>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</si>
  <si>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</si>
  <si>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</si>
  <si>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</si>
  <si>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</si>
  <si>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</si>
  <si>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</si>
  <si>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</si>
  <si>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</si>
  <si>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</si>
  <si>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</si>
  <si>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</si>
  <si>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 xml:space="preserve">к решению СД 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</si>
  <si>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</si>
  <si>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</si>
  <si>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</si>
  <si>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</si>
  <si>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</si>
  <si>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</si>
  <si>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>00011600000000000000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</si>
  <si>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</si>
  <si>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</si>
  <si>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</si>
  <si>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</si>
  <si>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</si>
  <si>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>00020201001100105000</t>
  </si>
  <si>
    <t xml:space="preserve">        Дотации бюджетам поселений на выравнивание бюджетной обеспеченности из районного фонда финансовой поддержки</t>
  </si>
  <si>
    <t xml:space="preserve">        Дотации бюджетам поселений на выравнивание бюджетной обеспеченности из областного бюджета</t>
  </si>
  <si>
    <t xml:space="preserve">          НАЛОГИ НА СОВОКУПНЫЙ ДОХОД</t>
  </si>
  <si>
    <t>00010500000000000000</t>
  </si>
  <si>
    <t xml:space="preserve">            Налог, взимаемый в связи с применением упрощенной системы налогообложения</t>
  </si>
  <si>
    <t>00010501000000000000</t>
  </si>
  <si>
    <t xml:space="preserve">    ДОХОДЫ ОТ ИСПОЛЬЗОВАНИЯ ИМУЩЕСТВА, НАХОДЯЩЕГОСЯ В ГОСУДАРСТВЕННОЙ И МУНИЦИПАЛЬНОЙ СОБСТВЕННОСТИ</t>
  </si>
  <si>
    <t>00011100000000000000</t>
  </si>
  <si>
    <t xml:space="preserve">    ПРОЧИЕ БЕЗВОЗМЕЗДНЫЕ ПОСТУПЛЕНИЯ</t>
  </si>
  <si>
    <t>00020700000000000000</t>
  </si>
  <si>
    <t>00020210000000000000</t>
  </si>
  <si>
    <t>00020215001100315000</t>
  </si>
  <si>
    <t>00020230000000000000</t>
  </si>
  <si>
    <t>00020235118100000000</t>
  </si>
  <si>
    <t>ШТРАФЫ, САНКЦИИ, ВОЗМЕЩЕНИЕ УЩЕРБА</t>
  </si>
  <si>
    <t>ПРОЧИЕ НЕНАЛОГОВЫЕ ДОХОДЫ</t>
  </si>
  <si>
    <t>00011700000000000000</t>
  </si>
  <si>
    <t>Приложение №2</t>
  </si>
  <si>
    <t>Распределение доходов бюджета сельского поселения "Село Фролово" по группам классификации доходов бюджетов РФ на 2024 год</t>
  </si>
  <si>
    <t>Приложение №1</t>
  </si>
  <si>
    <t>Единый сельскохозяйственный налог</t>
  </si>
  <si>
    <t>00010503000000000000</t>
  </si>
  <si>
    <t>ЗАДОЛЖЕННОСТЬ И ПЕРЕРАСЧЕТЫ ПО ОТМЕНЕННЫМ НАЛОГАМ, СБОРАМ И ИНЫМ ОБЯЗАТЕЛЬНЫМ ПЛАТЕЖАМ</t>
  </si>
  <si>
    <t>00010900000000000000</t>
  </si>
  <si>
    <t>Субсидии бюджетам бюджетной системы Российской Федерации (межбюджетные субсидии)</t>
  </si>
  <si>
    <t>00020220000000000000</t>
  </si>
  <si>
    <t>Иные межбюджетные трансферты</t>
  </si>
  <si>
    <t>00020240000000000000</t>
  </si>
  <si>
    <t>№ 112 от 23.12.2024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</si>
</sst>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5" borderId="0"/>
    <xf numFmtId="0" fontId="6" fillId="0" borderId="0">
      <alignment horizontal="left" wrapText="1"/>
    </xf>
    <xf numFmtId="0" fontId="7" fillId="0" borderId="0">
      <alignment horizontal="center" wrapText="1"/>
    </xf>
    <xf numFmtId="0" fontId="7" fillId="0" borderId="0">
      <alignment horizontal="center"/>
    </xf>
    <xf numFmtId="0" fontId="6" fillId="0" borderId="0">
      <alignment horizontal="right"/>
    </xf>
    <xf numFmtId="0" fontId="6" fillId="5" borderId="8"/>
    <xf numFmtId="0" fontId="6" fillId="0" borderId="9">
      <alignment horizontal="center" vertical="center" wrapText="1"/>
    </xf>
    <xf numFmtId="0" fontId="6" fillId="5" borderId="10"/>
    <xf numFmtId="49" fontId="6" fillId="0" borderId="9">
      <alignment horizontal="center" vertical="top" shrinkToFit="1"/>
    </xf>
    <xf numFmtId="0" fontId="6" fillId="0" borderId="9">
      <alignment horizontal="center" vertical="top" wrapText="1"/>
    </xf>
    <xf numFmtId="4" fontId="6" fillId="0" borderId="9">
      <alignment horizontal="right" vertical="top" shrinkToFit="1"/>
    </xf>
    <xf numFmtId="10" fontId="6" fillId="0" borderId="9">
      <alignment horizontal="center" vertical="top" shrinkToFit="1"/>
    </xf>
    <xf numFmtId="0" fontId="6" fillId="5" borderId="11"/>
    <xf numFmtId="49" fontId="8" fillId="0" borderId="9">
      <alignment horizontal="left" vertical="top" shrinkToFit="1"/>
    </xf>
    <xf numFmtId="4" fontId="8" fillId="6" borderId="9">
      <alignment horizontal="right" vertical="top" shrinkToFit="1"/>
    </xf>
    <xf numFmtId="10" fontId="8" fillId="6" borderId="9">
      <alignment horizontal="center" vertical="top" shrinkToFit="1"/>
    </xf>
    <xf numFmtId="0" fontId="6" fillId="0" borderId="0"/>
    <xf numFmtId="0" fontId="6" fillId="5" borderId="8">
      <alignment horizontal="left"/>
    </xf>
    <xf numFmtId="0" fontId="6" fillId="0" borderId="9">
      <alignment horizontal="left" vertical="top" wrapText="1"/>
    </xf>
    <xf numFmtId="4" fontId="8" fillId="7" borderId="9">
      <alignment horizontal="right" vertical="top" shrinkToFit="1"/>
    </xf>
    <xf numFmtId="10" fontId="8" fillId="7" borderId="9">
      <alignment horizontal="center" vertical="top" shrinkToFit="1"/>
    </xf>
    <xf numFmtId="0" fontId="6" fillId="5" borderId="10">
      <alignment horizontal="left"/>
    </xf>
    <xf numFmtId="0" fontId="6" fillId="5" borderId="11">
      <alignment horizontal="left"/>
    </xf>
    <xf numFmtId="0" fontId="6" fillId="5" borderId="0">
      <alignment horizontal="left"/>
    </xf>
    <xf numFmtId="0" fontId="4" fillId="0" borderId="0"/>
  </cellStyleXfs>
  <cellXfs count="30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shrinkToFit="1"/>
    </xf>
    <xf numFmtId="10" fontId="3" fillId="3" borderId="1" xfId="0" applyNumberFormat="1" applyFont="1" applyFill="1" applyBorder="1" applyAlignment="1">
      <alignment horizontal="center" vertical="top" shrinkToFi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4" borderId="1" xfId="0" applyNumberFormat="1" applyFont="1" applyFill="1" applyBorder="1" applyAlignment="1">
      <alignment horizontal="right" vertical="top" shrinkToFit="1"/>
    </xf>
    <xf numFmtId="10" fontId="3" fillId="4" borderId="1" xfId="0" applyNumberFormat="1" applyFont="1" applyFill="1" applyBorder="1" applyAlignment="1">
      <alignment horizontal="center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49" fontId="6" fillId="0" borderId="9" xfId="14" applyNumberFormat="1" applyProtection="1">
      <alignment horizontal="center" vertical="top" shrinkToFit="1"/>
    </xf>
    <xf numFmtId="0" fontId="6" fillId="0" borderId="9" xfId="24" applyNumberFormat="1" applyProtection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shrinkToFi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top" shrinkToFit="1"/>
    </xf>
    <xf numFmtId="49" fontId="3" fillId="2" borderId="4" xfId="0" applyNumberFormat="1" applyFont="1" applyFill="1" applyBorder="1" applyAlignment="1">
      <alignment horizontal="left" vertical="top" shrinkToFit="1"/>
    </xf>
    <xf numFmtId="49" fontId="3" fillId="2" borderId="3" xfId="0" applyNumberFormat="1" applyFont="1" applyFill="1" applyBorder="1" applyAlignment="1">
      <alignment horizontal="left" vertical="top" shrinkToFi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" fillId="2" borderId="7" xfId="0" applyFont="1" applyFill="1" applyBorder="1" applyAlignment="1">
      <alignment horizontal="right"/>
    </xf>
  </cellXfs>
  <cellStyles count="3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"/>
  <sheetViews>
    <sheetView tabSelected="1" topLeftCell="B1" workbookViewId="0">
      <selection activeCell="A6" sqref="A6:T6"/>
    </sheetView>
  </sheetViews>
  <sheetFormatPr defaultRowHeight="12.75" outlineLevelRow="2" x14ac:dyDescent="0.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</cols>
  <sheetData>
    <row r="1" spans="1:20" x14ac:dyDescent="0.2">
      <c r="O1" t="s">
        <v>52</v>
      </c>
    </row>
    <row r="4" spans="1:20" x14ac:dyDescent="0.2">
      <c r="O4" t="s">
        <v>50</v>
      </c>
    </row>
    <row r="5" spans="1:20" x14ac:dyDescent="0.2">
      <c r="O5" t="s">
        <v>19</v>
      </c>
    </row>
    <row r="6" spans="1:20" x14ac:dyDescent="0.2">
      <c r="A6" s="25" t="s">
        <v>61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</row>
    <row r="7" spans="1:20" ht="54" customHeight="1" x14ac:dyDescent="0.25">
      <c r="A7" s="26" t="s">
        <v>51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</row>
    <row r="8" spans="1:20" x14ac:dyDescent="0.2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</row>
    <row r="9" spans="1:20" x14ac:dyDescent="0.2">
      <c r="A9" s="29" t="s">
        <v>0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</row>
    <row r="10" spans="1:20" ht="12.75" customHeight="1" x14ac:dyDescent="0.2">
      <c r="A10" s="20" t="s">
        <v>1</v>
      </c>
      <c r="B10" s="20" t="s">
        <v>2</v>
      </c>
      <c r="C10" s="20" t="s">
        <v>3</v>
      </c>
      <c r="D10" s="20" t="s">
        <v>1</v>
      </c>
      <c r="E10" s="20" t="s">
        <v>1</v>
      </c>
      <c r="F10" s="15" t="s">
        <v>4</v>
      </c>
      <c r="G10" s="24"/>
      <c r="H10" s="16"/>
      <c r="I10" s="15" t="s">
        <v>5</v>
      </c>
      <c r="J10" s="24"/>
      <c r="K10" s="16"/>
      <c r="L10" s="20" t="s">
        <v>1</v>
      </c>
      <c r="M10" s="20" t="s">
        <v>1</v>
      </c>
      <c r="N10" s="20" t="s">
        <v>1</v>
      </c>
      <c r="O10" s="22" t="s">
        <v>6</v>
      </c>
      <c r="P10" s="20" t="s">
        <v>1</v>
      </c>
      <c r="Q10" s="15" t="s">
        <v>7</v>
      </c>
      <c r="R10" s="16"/>
      <c r="S10" s="15" t="s">
        <v>8</v>
      </c>
      <c r="T10" s="16"/>
    </row>
    <row r="11" spans="1:20" x14ac:dyDescent="0.2">
      <c r="A11" s="21"/>
      <c r="B11" s="21"/>
      <c r="C11" s="21"/>
      <c r="D11" s="21"/>
      <c r="E11" s="21"/>
      <c r="F11" s="2" t="s">
        <v>1</v>
      </c>
      <c r="G11" s="2" t="s">
        <v>1</v>
      </c>
      <c r="H11" s="2" t="s">
        <v>1</v>
      </c>
      <c r="I11" s="2" t="s">
        <v>1</v>
      </c>
      <c r="J11" s="2" t="s">
        <v>1</v>
      </c>
      <c r="K11" s="2" t="s">
        <v>1</v>
      </c>
      <c r="L11" s="21"/>
      <c r="M11" s="21"/>
      <c r="N11" s="21"/>
      <c r="O11" s="23"/>
      <c r="P11" s="21"/>
      <c r="Q11" s="2" t="s">
        <v>1</v>
      </c>
      <c r="R11" s="2" t="s">
        <v>1</v>
      </c>
      <c r="S11" s="2" t="s">
        <v>1</v>
      </c>
      <c r="T11" s="2" t="s">
        <v>1</v>
      </c>
    </row>
    <row r="12" spans="1:20" x14ac:dyDescent="0.2">
      <c r="A12" s="3" t="s">
        <v>9</v>
      </c>
      <c r="B12" s="4" t="s">
        <v>20</v>
      </c>
      <c r="C12" s="3" t="s">
        <v>9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11">
        <f>O13+O15+O18+O22+O23+O21+O24</f>
        <v>920295.23999999987</v>
      </c>
      <c r="P12" s="6">
        <v>1773710</v>
      </c>
      <c r="Q12" s="6">
        <v>6283172.8399999999</v>
      </c>
      <c r="R12" s="7">
        <v>0.82076959299871066</v>
      </c>
      <c r="S12" s="6">
        <v>0</v>
      </c>
      <c r="T12" s="7"/>
    </row>
    <row r="13" spans="1:20" outlineLevel="1" x14ac:dyDescent="0.2">
      <c r="A13" s="3" t="s">
        <v>10</v>
      </c>
      <c r="B13" s="4" t="s">
        <v>21</v>
      </c>
      <c r="C13" s="3" t="s">
        <v>10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11">
        <f>O14</f>
        <v>25404.07</v>
      </c>
      <c r="P13" s="6">
        <v>0</v>
      </c>
      <c r="Q13" s="6">
        <v>4743749.45</v>
      </c>
      <c r="R13" s="7">
        <v>0.70719403431886918</v>
      </c>
      <c r="S13" s="6">
        <v>0</v>
      </c>
      <c r="T13" s="7"/>
    </row>
    <row r="14" spans="1:20" ht="12" customHeight="1" outlineLevel="2" x14ac:dyDescent="0.2">
      <c r="A14" s="3" t="s">
        <v>11</v>
      </c>
      <c r="B14" s="4" t="s">
        <v>22</v>
      </c>
      <c r="C14" s="3" t="s">
        <v>11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11">
        <v>25404.07</v>
      </c>
      <c r="P14" s="6">
        <v>0</v>
      </c>
      <c r="Q14" s="6">
        <v>4743749.45</v>
      </c>
      <c r="R14" s="7">
        <v>0.70719403431886918</v>
      </c>
      <c r="S14" s="6">
        <v>0</v>
      </c>
      <c r="T14" s="7"/>
    </row>
    <row r="15" spans="1:20" outlineLevel="2" x14ac:dyDescent="0.2">
      <c r="A15" s="3"/>
      <c r="B15" s="13" t="s">
        <v>35</v>
      </c>
      <c r="C15" s="12" t="s">
        <v>36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11">
        <f>SUM(O16:O17)</f>
        <v>28126.36</v>
      </c>
      <c r="P15" s="6"/>
      <c r="Q15" s="6"/>
      <c r="R15" s="7"/>
      <c r="S15" s="6"/>
      <c r="T15" s="7"/>
    </row>
    <row r="16" spans="1:20" ht="25.5" outlineLevel="2" x14ac:dyDescent="0.2">
      <c r="A16" s="3"/>
      <c r="B16" s="13" t="s">
        <v>37</v>
      </c>
      <c r="C16" s="12" t="s">
        <v>38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11">
        <v>16567.96</v>
      </c>
      <c r="P16" s="6"/>
      <c r="Q16" s="6"/>
      <c r="R16" s="7"/>
      <c r="S16" s="6"/>
      <c r="T16" s="7"/>
    </row>
    <row r="17" spans="1:20" outlineLevel="2" x14ac:dyDescent="0.2">
      <c r="A17" s="3"/>
      <c r="B17" s="13" t="s">
        <v>53</v>
      </c>
      <c r="C17" s="12" t="s">
        <v>54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11">
        <v>11558.4</v>
      </c>
      <c r="P17" s="6"/>
      <c r="Q17" s="6"/>
      <c r="R17" s="7"/>
      <c r="S17" s="6"/>
      <c r="T17" s="7"/>
    </row>
    <row r="18" spans="1:20" ht="18" customHeight="1" outlineLevel="1" x14ac:dyDescent="0.2">
      <c r="A18" s="3" t="s">
        <v>12</v>
      </c>
      <c r="B18" s="4" t="s">
        <v>23</v>
      </c>
      <c r="C18" s="3" t="s">
        <v>12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11">
        <f>O19+O20</f>
        <v>391763.98</v>
      </c>
      <c r="P18" s="6">
        <v>1470000</v>
      </c>
      <c r="Q18" s="6">
        <v>12273.77</v>
      </c>
      <c r="R18" s="7">
        <v>0.99780276226279985</v>
      </c>
      <c r="S18" s="6">
        <v>0</v>
      </c>
      <c r="T18" s="7"/>
    </row>
    <row r="19" spans="1:20" outlineLevel="2" x14ac:dyDescent="0.2">
      <c r="A19" s="3" t="s">
        <v>13</v>
      </c>
      <c r="B19" s="4" t="s">
        <v>24</v>
      </c>
      <c r="C19" s="3" t="s">
        <v>13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11">
        <v>4725</v>
      </c>
      <c r="P19" s="6">
        <v>0</v>
      </c>
      <c r="Q19" s="6">
        <v>248866.61</v>
      </c>
      <c r="R19" s="7">
        <v>0.71460251146788989</v>
      </c>
      <c r="S19" s="6">
        <v>0</v>
      </c>
      <c r="T19" s="7"/>
    </row>
    <row r="20" spans="1:20" outlineLevel="2" x14ac:dyDescent="0.2">
      <c r="A20" s="3" t="s">
        <v>14</v>
      </c>
      <c r="B20" s="4" t="s">
        <v>25</v>
      </c>
      <c r="C20" s="3" t="s">
        <v>14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11">
        <v>387038.98</v>
      </c>
      <c r="P20" s="6">
        <v>1470000</v>
      </c>
      <c r="Q20" s="6">
        <v>-236592.84</v>
      </c>
      <c r="R20" s="7">
        <v>1.0501894017819262</v>
      </c>
      <c r="S20" s="6">
        <v>0</v>
      </c>
      <c r="T20" s="7"/>
    </row>
    <row r="21" spans="1:20" ht="38.25" outlineLevel="2" x14ac:dyDescent="0.2">
      <c r="A21" s="3"/>
      <c r="B21" s="4" t="s">
        <v>55</v>
      </c>
      <c r="C21" s="3" t="s">
        <v>56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11">
        <v>-1.92</v>
      </c>
      <c r="P21" s="6"/>
      <c r="Q21" s="6"/>
      <c r="R21" s="7"/>
      <c r="S21" s="6"/>
      <c r="T21" s="7"/>
    </row>
    <row r="22" spans="1:20" ht="37.5" customHeight="1" outlineLevel="2" x14ac:dyDescent="0.2">
      <c r="A22" s="3"/>
      <c r="B22" s="4" t="s">
        <v>39</v>
      </c>
      <c r="C22" s="3" t="s">
        <v>40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11">
        <v>422671.75</v>
      </c>
      <c r="P22" s="6"/>
      <c r="Q22" s="6"/>
      <c r="R22" s="7"/>
      <c r="S22" s="6"/>
      <c r="T22" s="7"/>
    </row>
    <row r="23" spans="1:20" ht="16.5" hidden="1" customHeight="1" outlineLevel="1" x14ac:dyDescent="0.2">
      <c r="A23" s="3" t="s">
        <v>26</v>
      </c>
      <c r="B23" s="13" t="s">
        <v>47</v>
      </c>
      <c r="C23" s="12" t="s">
        <v>26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11">
        <v>0</v>
      </c>
      <c r="P23" s="6">
        <v>80000</v>
      </c>
      <c r="Q23" s="6">
        <v>3732.57</v>
      </c>
      <c r="R23" s="7">
        <v>0.95334287500000003</v>
      </c>
      <c r="S23" s="6">
        <v>0</v>
      </c>
      <c r="T23" s="7"/>
    </row>
    <row r="24" spans="1:20" ht="15.75" customHeight="1" outlineLevel="1" x14ac:dyDescent="0.2">
      <c r="A24" s="3"/>
      <c r="B24" s="13" t="s">
        <v>48</v>
      </c>
      <c r="C24" s="12" t="s">
        <v>49</v>
      </c>
      <c r="D24" s="3"/>
      <c r="E24" s="3"/>
      <c r="F24" s="5"/>
      <c r="G24" s="3"/>
      <c r="H24" s="3"/>
      <c r="I24" s="3"/>
      <c r="J24" s="3"/>
      <c r="K24" s="3"/>
      <c r="L24" s="3"/>
      <c r="M24" s="3"/>
      <c r="N24" s="3"/>
      <c r="O24" s="11">
        <v>52331</v>
      </c>
      <c r="P24" s="6"/>
      <c r="Q24" s="6"/>
      <c r="R24" s="7"/>
      <c r="S24" s="6"/>
      <c r="T24" s="7"/>
    </row>
    <row r="25" spans="1:20" x14ac:dyDescent="0.2">
      <c r="A25" s="3" t="s">
        <v>15</v>
      </c>
      <c r="B25" s="4" t="s">
        <v>27</v>
      </c>
      <c r="C25" s="3" t="s">
        <v>15</v>
      </c>
      <c r="D25" s="3"/>
      <c r="E25" s="3"/>
      <c r="F25" s="5"/>
      <c r="G25" s="3"/>
      <c r="H25" s="3"/>
      <c r="I25" s="3"/>
      <c r="J25" s="3"/>
      <c r="K25" s="3"/>
      <c r="L25" s="3"/>
      <c r="M25" s="3"/>
      <c r="N25" s="3"/>
      <c r="O25" s="11">
        <f>O26+O34</f>
        <v>2135228.63</v>
      </c>
      <c r="P25" s="6">
        <v>6342738</v>
      </c>
      <c r="Q25" s="6">
        <v>17288975.23</v>
      </c>
      <c r="R25" s="7">
        <v>0.15160744929867048</v>
      </c>
      <c r="S25" s="6">
        <v>0</v>
      </c>
      <c r="T25" s="7"/>
    </row>
    <row r="26" spans="1:20" ht="38.25" outlineLevel="1" x14ac:dyDescent="0.2">
      <c r="A26" s="3" t="s">
        <v>16</v>
      </c>
      <c r="B26" s="4" t="s">
        <v>28</v>
      </c>
      <c r="C26" s="3" t="s">
        <v>16</v>
      </c>
      <c r="D26" s="3"/>
      <c r="E26" s="3"/>
      <c r="F26" s="5"/>
      <c r="G26" s="3"/>
      <c r="H26" s="3"/>
      <c r="I26" s="3"/>
      <c r="J26" s="3"/>
      <c r="K26" s="3"/>
      <c r="L26" s="3"/>
      <c r="M26" s="3"/>
      <c r="N26" s="3"/>
      <c r="O26" s="11">
        <f>O27+O31+O30+O33</f>
        <v>2135228.63</v>
      </c>
      <c r="P26" s="6">
        <v>4663920.87</v>
      </c>
      <c r="Q26" s="6">
        <v>14211616.48</v>
      </c>
      <c r="R26" s="7">
        <v>0.17372842563603438</v>
      </c>
      <c r="S26" s="6">
        <v>0</v>
      </c>
      <c r="T26" s="7"/>
    </row>
    <row r="27" spans="1:20" ht="27.75" customHeight="1" outlineLevel="2" x14ac:dyDescent="0.2">
      <c r="A27" s="3" t="s">
        <v>17</v>
      </c>
      <c r="B27" s="4" t="s">
        <v>29</v>
      </c>
      <c r="C27" s="3" t="s">
        <v>43</v>
      </c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11">
        <f>O29+O28</f>
        <v>526226</v>
      </c>
      <c r="P27" s="6">
        <v>0</v>
      </c>
      <c r="Q27" s="6">
        <v>10061649</v>
      </c>
      <c r="R27" s="7">
        <v>0.19736496462802328</v>
      </c>
      <c r="S27" s="6">
        <v>0</v>
      </c>
      <c r="T27" s="7"/>
    </row>
    <row r="28" spans="1:20" ht="38.25" outlineLevel="2" x14ac:dyDescent="0.2">
      <c r="A28" s="3"/>
      <c r="B28" s="4" t="s">
        <v>33</v>
      </c>
      <c r="C28" s="3" t="s">
        <v>32</v>
      </c>
      <c r="D28" s="3"/>
      <c r="E28" s="3"/>
      <c r="F28" s="5"/>
      <c r="G28" s="3"/>
      <c r="H28" s="3"/>
      <c r="I28" s="3"/>
      <c r="J28" s="3"/>
      <c r="K28" s="3"/>
      <c r="L28" s="3"/>
      <c r="M28" s="3"/>
      <c r="N28" s="3"/>
      <c r="O28" s="11">
        <v>107698</v>
      </c>
      <c r="P28" s="6"/>
      <c r="Q28" s="6"/>
      <c r="R28" s="7"/>
      <c r="S28" s="6"/>
      <c r="T28" s="7"/>
    </row>
    <row r="29" spans="1:20" ht="38.25" outlineLevel="2" x14ac:dyDescent="0.2">
      <c r="A29" s="3"/>
      <c r="B29" s="4" t="s">
        <v>34</v>
      </c>
      <c r="C29" s="3" t="s">
        <v>44</v>
      </c>
      <c r="D29" s="3"/>
      <c r="E29" s="3"/>
      <c r="F29" s="5"/>
      <c r="G29" s="3"/>
      <c r="H29" s="3"/>
      <c r="I29" s="3"/>
      <c r="J29" s="3"/>
      <c r="K29" s="3"/>
      <c r="L29" s="3"/>
      <c r="M29" s="3"/>
      <c r="N29" s="3"/>
      <c r="O29" s="11">
        <v>418528</v>
      </c>
      <c r="P29" s="6"/>
      <c r="Q29" s="6"/>
      <c r="R29" s="7"/>
      <c r="S29" s="6"/>
      <c r="T29" s="7"/>
    </row>
    <row r="30" spans="1:20" ht="25.5" outlineLevel="2" x14ac:dyDescent="0.2">
      <c r="A30" s="3"/>
      <c r="B30" s="4" t="s">
        <v>57</v>
      </c>
      <c r="C30" s="3" t="s">
        <v>58</v>
      </c>
      <c r="D30" s="3"/>
      <c r="E30" s="3"/>
      <c r="F30" s="5"/>
      <c r="G30" s="3"/>
      <c r="H30" s="3"/>
      <c r="I30" s="3"/>
      <c r="J30" s="3"/>
      <c r="K30" s="3"/>
      <c r="L30" s="3"/>
      <c r="M30" s="3"/>
      <c r="N30" s="3"/>
      <c r="O30" s="11">
        <v>1000000</v>
      </c>
      <c r="P30" s="6"/>
      <c r="Q30" s="6"/>
      <c r="R30" s="7"/>
      <c r="S30" s="6"/>
      <c r="T30" s="7"/>
    </row>
    <row r="31" spans="1:20" ht="25.5" outlineLevel="2" x14ac:dyDescent="0.2">
      <c r="A31" s="3"/>
      <c r="B31" s="4" t="s">
        <v>30</v>
      </c>
      <c r="C31" s="3" t="s">
        <v>45</v>
      </c>
      <c r="D31" s="3"/>
      <c r="E31" s="3"/>
      <c r="F31" s="5"/>
      <c r="G31" s="3"/>
      <c r="H31" s="3"/>
      <c r="I31" s="3"/>
      <c r="J31" s="3"/>
      <c r="K31" s="3"/>
      <c r="L31" s="3"/>
      <c r="M31" s="3"/>
      <c r="N31" s="3"/>
      <c r="O31" s="11">
        <f>O32</f>
        <v>44909</v>
      </c>
      <c r="P31" s="6"/>
      <c r="Q31" s="6"/>
      <c r="R31" s="7"/>
      <c r="S31" s="6"/>
      <c r="T31" s="7"/>
    </row>
    <row r="32" spans="1:20" ht="51" outlineLevel="2" x14ac:dyDescent="0.2">
      <c r="A32" s="3"/>
      <c r="B32" s="4" t="s">
        <v>31</v>
      </c>
      <c r="C32" s="3" t="s">
        <v>46</v>
      </c>
      <c r="D32" s="3"/>
      <c r="E32" s="3"/>
      <c r="F32" s="5"/>
      <c r="G32" s="3"/>
      <c r="H32" s="3"/>
      <c r="I32" s="3"/>
      <c r="J32" s="3"/>
      <c r="K32" s="3"/>
      <c r="L32" s="3"/>
      <c r="M32" s="3"/>
      <c r="N32" s="3"/>
      <c r="O32" s="11">
        <v>44909</v>
      </c>
      <c r="P32" s="6"/>
      <c r="Q32" s="6"/>
      <c r="R32" s="7"/>
      <c r="S32" s="6"/>
      <c r="T32" s="7"/>
    </row>
    <row r="33" spans="1:20" outlineLevel="2" x14ac:dyDescent="0.2">
      <c r="A33" s="14"/>
      <c r="B33" s="4" t="s">
        <v>59</v>
      </c>
      <c r="C33" s="3" t="s">
        <v>60</v>
      </c>
      <c r="D33" s="3"/>
      <c r="E33" s="3"/>
      <c r="F33" s="5"/>
      <c r="G33" s="3"/>
      <c r="H33" s="3"/>
      <c r="I33" s="3"/>
      <c r="J33" s="3"/>
      <c r="K33" s="3"/>
      <c r="L33" s="3"/>
      <c r="M33" s="3"/>
      <c r="N33" s="3"/>
      <c r="O33" s="11">
        <v>564093.63</v>
      </c>
      <c r="P33" s="6"/>
      <c r="Q33" s="6"/>
      <c r="R33" s="7"/>
      <c r="S33" s="6"/>
      <c r="T33" s="7"/>
    </row>
    <row r="34" spans="1:20" hidden="1" outlineLevel="2" x14ac:dyDescent="0.2">
      <c r="A34" s="14"/>
      <c r="B34" s="4" t="s">
        <v>41</v>
      </c>
      <c r="C34" s="3" t="s">
        <v>42</v>
      </c>
      <c r="D34" s="3"/>
      <c r="E34" s="3"/>
      <c r="F34" s="5"/>
      <c r="G34" s="3"/>
      <c r="H34" s="3"/>
      <c r="I34" s="3"/>
      <c r="J34" s="3"/>
      <c r="K34" s="3"/>
      <c r="L34" s="3"/>
      <c r="M34" s="3"/>
      <c r="N34" s="3"/>
      <c r="O34" s="11">
        <v>0</v>
      </c>
      <c r="P34" s="6"/>
      <c r="Q34" s="6"/>
      <c r="R34" s="7"/>
      <c r="S34" s="6"/>
      <c r="T34" s="7"/>
    </row>
    <row r="35" spans="1:20" collapsed="1" x14ac:dyDescent="0.2">
      <c r="A35" s="17" t="s">
        <v>18</v>
      </c>
      <c r="B35" s="18"/>
      <c r="C35" s="18"/>
      <c r="D35" s="18"/>
      <c r="E35" s="18"/>
      <c r="F35" s="18"/>
      <c r="G35" s="18"/>
      <c r="H35" s="19"/>
      <c r="I35" s="8"/>
      <c r="J35" s="8"/>
      <c r="K35" s="8"/>
      <c r="L35" s="8"/>
      <c r="M35" s="8"/>
      <c r="N35" s="8"/>
      <c r="O35" s="11">
        <f>O25+O12</f>
        <v>3055523.8699999996</v>
      </c>
      <c r="P35" s="9">
        <v>8116448</v>
      </c>
      <c r="Q35" s="9">
        <v>23572148.07</v>
      </c>
      <c r="R35" s="10">
        <v>0.57477790628284431</v>
      </c>
      <c r="S35" s="9">
        <v>0</v>
      </c>
      <c r="T35" s="10"/>
    </row>
    <row r="36" spans="1:20" ht="15.75" x14ac:dyDescent="0.25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1"/>
      <c r="T36" s="1"/>
    </row>
  </sheetData>
  <mergeCells count="20">
    <mergeCell ref="A6:T6"/>
    <mergeCell ref="A7:T7"/>
    <mergeCell ref="A8:T8"/>
    <mergeCell ref="A36:R36"/>
    <mergeCell ref="A9:T9"/>
    <mergeCell ref="A10:A11"/>
    <mergeCell ref="B10:B11"/>
    <mergeCell ref="C10:C11"/>
    <mergeCell ref="D10:D11"/>
    <mergeCell ref="E10:E11"/>
    <mergeCell ref="S10:T10"/>
    <mergeCell ref="A35:H35"/>
    <mergeCell ref="N10:N11"/>
    <mergeCell ref="O10:O11"/>
    <mergeCell ref="P10:P11"/>
    <mergeCell ref="Q10:R10"/>
    <mergeCell ref="F10:H10"/>
    <mergeCell ref="I10:K10"/>
    <mergeCell ref="L10:L11"/>
    <mergeCell ref="M10:M11"/>
  </mergeCells>
  <phoneticPr fontId="0" type="noConversion"/>
  <pageMargins left="0.75" right="0.75" top="0.49" bottom="0.5" header="0.5" footer="0.5"/>
  <pageSetup paperSize="9" scale="8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2014-10-21T12:42:58Z</cp:lastPrinted>
  <dcterms:created xsi:type="dcterms:W3CDTF">1996-10-08T23:32:33Z</dcterms:created>
  <dcterms:modified xsi:type="dcterms:W3CDTF">2025-01-15T05:58:07Z</dcterms:modified>
</cp:coreProperties>
</file>