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P11" i="3" l="1"/>
  <c r="Q11" i="3"/>
  <c r="R11" i="3"/>
  <c r="S11" i="3"/>
  <c r="T11" i="3"/>
  <c r="U11" i="3"/>
  <c r="P13" i="3"/>
  <c r="Q13" i="3"/>
  <c r="R13" i="3"/>
  <c r="S13" i="3"/>
  <c r="T13" i="3"/>
  <c r="U13" i="3"/>
  <c r="P16" i="3"/>
  <c r="Q16" i="3"/>
  <c r="R16" i="3"/>
  <c r="S16" i="3"/>
  <c r="T16" i="3"/>
  <c r="U16" i="3"/>
  <c r="P19" i="3"/>
  <c r="Q19" i="3"/>
  <c r="R19" i="3"/>
  <c r="S19" i="3"/>
  <c r="T19" i="3"/>
  <c r="U19" i="3"/>
  <c r="P29" i="3"/>
  <c r="Q29" i="3"/>
  <c r="R29" i="3"/>
  <c r="S29" i="3"/>
  <c r="T29" i="3"/>
  <c r="U29" i="3"/>
  <c r="P32" i="3"/>
  <c r="Q32" i="3"/>
  <c r="R32" i="3"/>
  <c r="S32" i="3"/>
  <c r="T32" i="3"/>
  <c r="U32" i="3"/>
  <c r="P34" i="3"/>
  <c r="Q34" i="3"/>
  <c r="R34" i="3"/>
  <c r="S34" i="3"/>
  <c r="T34" i="3"/>
  <c r="U34" i="3"/>
  <c r="O32" i="3"/>
  <c r="O29" i="3"/>
  <c r="O13" i="3"/>
  <c r="O34" i="3"/>
  <c r="O11" i="3"/>
  <c r="O16" i="3"/>
  <c r="O19" i="3"/>
  <c r="S28" i="3" l="1"/>
  <c r="S27" i="3" s="1"/>
  <c r="T28" i="3"/>
  <c r="T27" i="3" s="1"/>
  <c r="P28" i="3"/>
  <c r="P27" i="3" s="1"/>
  <c r="S10" i="3"/>
  <c r="T10" i="3"/>
  <c r="P10" i="3"/>
  <c r="O28" i="3"/>
  <c r="O27" i="3" s="1"/>
  <c r="O10" i="3"/>
  <c r="U28" i="3"/>
  <c r="U27" i="3" s="1"/>
  <c r="Q28" i="3"/>
  <c r="Q27" i="3" s="1"/>
  <c r="R28" i="3"/>
  <c r="R27" i="3" s="1"/>
  <c r="Q10" i="3"/>
  <c r="R10" i="3"/>
  <c r="U10" i="3"/>
  <c r="S37" i="3" l="1"/>
  <c r="P37" i="3"/>
  <c r="O37" i="3"/>
  <c r="T37" i="3"/>
  <c r="R37" i="3"/>
  <c r="U37" i="3"/>
  <c r="Q37" i="3"/>
</calcChain>
</file>

<file path=xl/sharedStrings.xml><?xml version="1.0" encoding="utf-8"?>
<sst xmlns="http://schemas.openxmlformats.org/spreadsheetml/2006/main" count="99" uniqueCount="70">
  <si>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</si>
  <si>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</si>
  <si>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</si>
  <si>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</si>
  <si>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</si>
  <si>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</si>
  <si>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</si>
  <si>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</si>
  <si>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</si>
  <si>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</si>
  <si>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</si>
  <si>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</si>
  <si>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</si>
  <si>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</si>
  <si>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</si>
  <si>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</si>
  <si>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</si>
  <si>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</si>
  <si>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</si>
  <si>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00010500000000000000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</si>
  <si>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</si>
  <si>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</si>
  <si>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</si>
  <si>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</si>
  <si>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</si>
  <si>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</si>
  <si>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>00010503000000000000</t>
  </si>
  <si>
    <t xml:space="preserve">      Единый сельскохозяйственный налог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</si>
  <si>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</si>
  <si>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</si>
  <si>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</si>
  <si>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</si>
  <si>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</si>
  <si>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</si>
  <si>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</si>
  <si>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</si>
  <si>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</si>
  <si>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</si>
  <si>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</si>
  <si>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</si>
  <si>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</si>
  <si>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ДОХОДЫ ОТ ИСПОЛЬЗОВАНИЯ ИМУЩЕСТВА, НАХОДЯЩЕГОСЯ В ГОСУДАРСТВЕННОЙ И МУНИЦИПАЛЬНОЙ СОБСТВЕННОСТИ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</si>
  <si>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</si>
  <si>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</si>
  <si>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00011105000000000000</t>
  </si>
  <si>
    <t xml:space="preserve">          ДОХОДЫ ОТ ОКАЗАНИЯ ПЛАТНЫХ УСЛУГ (РАБОТ) И КОМПЕНСАЦИИ ЗАТРАТ ГОСУДАРСТВА</t>
  </si>
  <si>
    <t xml:space="preserve">            Доходы от оказания платных услуг (работ)</t>
  </si>
  <si>
    <t>00011300000000000000</t>
  </si>
  <si>
    <t>00011301000000000000</t>
  </si>
  <si>
    <t xml:space="preserve">    ПРОЧИЕ БЕЗВОЗМЕЗДНЫЕ ПОСТУПЛЕНИЯ</t>
  </si>
  <si>
    <t>00020700000000000000</t>
  </si>
  <si>
    <t>00020235000000000000</t>
  </si>
  <si>
    <t>00020210000000000000</t>
  </si>
  <si>
    <t>00020215001100315000</t>
  </si>
  <si>
    <t>00020235118100000000</t>
  </si>
  <si>
    <t>00010501000000000000</t>
  </si>
  <si>
    <t>Налог, взимаемый в связи с применением упрощенной системы налогообложения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</si>
  <si>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</si>
  <si>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</si>
  <si>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Субсидии бюджетам бюджетной системы Российской Федерации (межбюджетные субсидии)</t>
  </si>
  <si>
    <t>00020220000000000000</t>
  </si>
  <si>
    <t>00020225576100000150</t>
  </si>
  <si>
    <t>Субсидии бюджетам на обеспечение комплексного развития сельских территорий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</si>
  <si>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</si>
  <si>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</si>
  <si>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</si>
  <si>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</si>
  <si>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"Деревня Верховая" по группам классификации доходов бюджетов РФ на плановый период 2026 и 2027 годов</t>
  </si>
  <si>
    <t>План на 2027 год</t>
  </si>
  <si>
    <t>3208 от 20.12.2024г.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</si>
</sst>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28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6" fillId="0" borderId="9" xfId="24" applyNumberFormat="1" applyProtection="1">
      <alignment horizontal="left" vertical="top" wrapText="1"/>
    </xf>
    <xf numFmtId="0" fontId="6" fillId="0" borderId="9" xfId="24" applyNumberFormat="1" applyProtection="1">
      <alignment horizontal="left" vertical="top" wrapTex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6" fillId="0" borderId="9" xfId="14" applyNumberFormat="1" applyProtection="1">
      <alignment horizontal="center" vertical="top" shrinkToFit="1"/>
    </xf>
    <xf numFmtId="49" fontId="1" fillId="2" borderId="2" xfId="0" applyNumberFormat="1" applyFont="1" applyFill="1" applyBorder="1" applyAlignment="1">
      <alignment horizontal="center" vertical="top" shrinkToFit="1"/>
    </xf>
    <xf numFmtId="0" fontId="2" fillId="2" borderId="0" xfId="0" applyFont="1" applyFill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center" vertical="center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8"/>
  <sheetViews>
    <sheetView tabSelected="1" topLeftCell="B1" workbookViewId="0">
      <selection activeCell="A4" sqref="A4:T4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 x14ac:dyDescent="0.2">
      <c r="O2" t="s">
        <v>65</v>
      </c>
    </row>
    <row r="3" spans="1:21" x14ac:dyDescent="0.2">
      <c r="O3" t="s">
        <v>18</v>
      </c>
    </row>
    <row r="4" spans="1:21" x14ac:dyDescent="0.2">
      <c r="A4" s="17" t="s">
        <v>69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1" ht="54" customHeight="1" x14ac:dyDescent="0.25">
      <c r="A5" s="14" t="s">
        <v>67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1" x14ac:dyDescent="0.2">
      <c r="A7" s="19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1" ht="12.75" customHeight="1" x14ac:dyDescent="0.2">
      <c r="A8" s="20" t="s">
        <v>1</v>
      </c>
      <c r="B8" s="20" t="s">
        <v>2</v>
      </c>
      <c r="C8" s="20" t="s">
        <v>3</v>
      </c>
      <c r="D8" s="20" t="s">
        <v>1</v>
      </c>
      <c r="E8" s="20" t="s">
        <v>1</v>
      </c>
      <c r="F8" s="22" t="s">
        <v>4</v>
      </c>
      <c r="G8" s="27"/>
      <c r="H8" s="23"/>
      <c r="I8" s="22" t="s">
        <v>5</v>
      </c>
      <c r="J8" s="27"/>
      <c r="K8" s="23"/>
      <c r="L8" s="20" t="s">
        <v>1</v>
      </c>
      <c r="M8" s="20" t="s">
        <v>1</v>
      </c>
      <c r="N8" s="20" t="s">
        <v>1</v>
      </c>
      <c r="O8" s="15" t="s">
        <v>66</v>
      </c>
      <c r="P8" s="20" t="s">
        <v>1</v>
      </c>
      <c r="Q8" s="22" t="s">
        <v>6</v>
      </c>
      <c r="R8" s="23"/>
      <c r="S8" s="22" t="s">
        <v>7</v>
      </c>
      <c r="T8" s="23"/>
      <c r="U8" s="15" t="s">
        <v>68</v>
      </c>
    </row>
    <row r="9" spans="1:21" x14ac:dyDescent="0.2">
      <c r="A9" s="21"/>
      <c r="B9" s="21"/>
      <c r="C9" s="21"/>
      <c r="D9" s="21"/>
      <c r="E9" s="21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1"/>
      <c r="M9" s="21"/>
      <c r="N9" s="21"/>
      <c r="O9" s="16"/>
      <c r="P9" s="21"/>
      <c r="Q9" s="2" t="s">
        <v>1</v>
      </c>
      <c r="R9" s="2" t="s">
        <v>1</v>
      </c>
      <c r="S9" s="2" t="s">
        <v>1</v>
      </c>
      <c r="T9" s="2" t="s">
        <v>1</v>
      </c>
      <c r="U9" s="16"/>
    </row>
    <row r="10" spans="1:21" x14ac:dyDescent="0.2">
      <c r="A10" s="3" t="s">
        <v>8</v>
      </c>
      <c r="B10" s="4" t="s">
        <v>22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O11+O13+O16+O19+O25+O21+O23+O26</f>
        <v>1306966</v>
      </c>
      <c r="P10" s="7">
        <f t="shared" ref="P10:U10" si="0">P11+P13+P16+P19+P25+P21+P23+P26</f>
        <v>891609</v>
      </c>
      <c r="Q10" s="7">
        <f t="shared" si="0"/>
        <v>891610</v>
      </c>
      <c r="R10" s="7">
        <f t="shared" si="0"/>
        <v>891611</v>
      </c>
      <c r="S10" s="7">
        <f t="shared" si="0"/>
        <v>891612</v>
      </c>
      <c r="T10" s="7">
        <f t="shared" si="0"/>
        <v>891613</v>
      </c>
      <c r="U10" s="7">
        <f t="shared" si="0"/>
        <v>899090</v>
      </c>
    </row>
    <row r="11" spans="1:21" outlineLevel="1" x14ac:dyDescent="0.2">
      <c r="A11" s="3" t="s">
        <v>9</v>
      </c>
      <c r="B11" s="4" t="s">
        <v>23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231592</v>
      </c>
      <c r="P11" s="7">
        <f t="shared" ref="P11:U11" si="1">P12</f>
        <v>82188</v>
      </c>
      <c r="Q11" s="7">
        <f t="shared" si="1"/>
        <v>82189</v>
      </c>
      <c r="R11" s="7">
        <f t="shared" si="1"/>
        <v>82190</v>
      </c>
      <c r="S11" s="7">
        <f t="shared" si="1"/>
        <v>82191</v>
      </c>
      <c r="T11" s="7">
        <f t="shared" si="1"/>
        <v>82192</v>
      </c>
      <c r="U11" s="7">
        <f t="shared" si="1"/>
        <v>244329</v>
      </c>
    </row>
    <row r="12" spans="1:21" outlineLevel="2" x14ac:dyDescent="0.2">
      <c r="A12" s="3" t="s">
        <v>10</v>
      </c>
      <c r="B12" s="4" t="s">
        <v>24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231592</v>
      </c>
      <c r="P12" s="7">
        <v>82188</v>
      </c>
      <c r="Q12" s="7">
        <v>82189</v>
      </c>
      <c r="R12" s="7">
        <v>82190</v>
      </c>
      <c r="S12" s="7">
        <v>82191</v>
      </c>
      <c r="T12" s="7">
        <v>82192</v>
      </c>
      <c r="U12" s="7">
        <v>244329</v>
      </c>
    </row>
    <row r="13" spans="1:21" outlineLevel="1" x14ac:dyDescent="0.2">
      <c r="A13" s="3" t="s">
        <v>19</v>
      </c>
      <c r="B13" s="4" t="s">
        <v>25</v>
      </c>
      <c r="C13" s="3" t="s">
        <v>19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O15+O14</f>
        <v>54692</v>
      </c>
      <c r="P13" s="7">
        <f t="shared" ref="P13:U13" si="2">P15+P14</f>
        <v>0</v>
      </c>
      <c r="Q13" s="7">
        <f t="shared" si="2"/>
        <v>0</v>
      </c>
      <c r="R13" s="7">
        <f t="shared" si="2"/>
        <v>0</v>
      </c>
      <c r="S13" s="7">
        <f t="shared" si="2"/>
        <v>0</v>
      </c>
      <c r="T13" s="7">
        <f t="shared" si="2"/>
        <v>0</v>
      </c>
      <c r="U13" s="7">
        <f t="shared" si="2"/>
        <v>0</v>
      </c>
    </row>
    <row r="14" spans="1:21" ht="25.5" outlineLevel="1" x14ac:dyDescent="0.2">
      <c r="A14" s="3"/>
      <c r="B14" s="4" t="s">
        <v>56</v>
      </c>
      <c r="C14" s="3" t="s">
        <v>55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52033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</row>
    <row r="15" spans="1:21" outlineLevel="2" x14ac:dyDescent="0.2">
      <c r="A15" s="3" t="s">
        <v>26</v>
      </c>
      <c r="B15" s="4" t="s">
        <v>27</v>
      </c>
      <c r="C15" s="3" t="s">
        <v>26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2659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x14ac:dyDescent="0.2">
      <c r="A16" s="3" t="s">
        <v>11</v>
      </c>
      <c r="B16" s="4" t="s">
        <v>28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715521</v>
      </c>
      <c r="P16" s="7">
        <f t="shared" ref="P16:U16" si="3">P17+P18</f>
        <v>680752</v>
      </c>
      <c r="Q16" s="7">
        <f t="shared" si="3"/>
        <v>680752</v>
      </c>
      <c r="R16" s="7">
        <f t="shared" si="3"/>
        <v>680752</v>
      </c>
      <c r="S16" s="7">
        <f t="shared" si="3"/>
        <v>680752</v>
      </c>
      <c r="T16" s="7">
        <f t="shared" si="3"/>
        <v>680752</v>
      </c>
      <c r="U16" s="7">
        <f t="shared" si="3"/>
        <v>557600</v>
      </c>
    </row>
    <row r="17" spans="1:21" outlineLevel="2" x14ac:dyDescent="0.2">
      <c r="A17" s="3" t="s">
        <v>12</v>
      </c>
      <c r="B17" s="4" t="s">
        <v>29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104600</v>
      </c>
      <c r="P17" s="7">
        <v>57565</v>
      </c>
      <c r="Q17" s="7">
        <v>57565</v>
      </c>
      <c r="R17" s="7">
        <v>57565</v>
      </c>
      <c r="S17" s="7">
        <v>57565</v>
      </c>
      <c r="T17" s="7">
        <v>57565</v>
      </c>
      <c r="U17" s="7">
        <v>104600</v>
      </c>
    </row>
    <row r="18" spans="1:21" ht="17.25" customHeight="1" outlineLevel="2" x14ac:dyDescent="0.2">
      <c r="A18" s="3" t="s">
        <v>13</v>
      </c>
      <c r="B18" s="4" t="s">
        <v>30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610921</v>
      </c>
      <c r="P18" s="7">
        <v>623187</v>
      </c>
      <c r="Q18" s="7">
        <v>623187</v>
      </c>
      <c r="R18" s="7">
        <v>623187</v>
      </c>
      <c r="S18" s="7">
        <v>623187</v>
      </c>
      <c r="T18" s="7">
        <v>623187</v>
      </c>
      <c r="U18" s="7">
        <v>453000</v>
      </c>
    </row>
    <row r="19" spans="1:21" ht="0.75" hidden="1" customHeight="1" outlineLevel="1" x14ac:dyDescent="0.2">
      <c r="A19" s="3" t="s">
        <v>20</v>
      </c>
      <c r="B19" s="4" t="s">
        <v>31</v>
      </c>
      <c r="C19" s="3" t="s">
        <v>20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f>O20</f>
        <v>0</v>
      </c>
      <c r="P19" s="7">
        <f t="shared" ref="P19:U19" si="4">P20</f>
        <v>0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0</v>
      </c>
      <c r="U19" s="7">
        <f t="shared" si="4"/>
        <v>0</v>
      </c>
    </row>
    <row r="20" spans="1:21" ht="0.75" hidden="1" customHeight="1" outlineLevel="2" x14ac:dyDescent="0.2">
      <c r="A20" s="3" t="s">
        <v>21</v>
      </c>
      <c r="B20" s="4" t="s">
        <v>32</v>
      </c>
      <c r="C20" s="3" t="s">
        <v>21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ht="47.25" customHeight="1" outlineLevel="2" x14ac:dyDescent="0.2">
      <c r="A21" s="3"/>
      <c r="B21" s="8" t="s">
        <v>41</v>
      </c>
      <c r="C21" s="10" t="s">
        <v>43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228649</v>
      </c>
      <c r="P21" s="7">
        <v>67157</v>
      </c>
      <c r="Q21" s="7">
        <v>67157</v>
      </c>
      <c r="R21" s="7">
        <v>67157</v>
      </c>
      <c r="S21" s="7">
        <v>67157</v>
      </c>
      <c r="T21" s="7">
        <v>67157</v>
      </c>
      <c r="U21" s="7">
        <v>20649</v>
      </c>
    </row>
    <row r="22" spans="1:21" ht="0.75" hidden="1" customHeight="1" outlineLevel="2" x14ac:dyDescent="0.2">
      <c r="A22" s="3"/>
      <c r="B22" s="9" t="s">
        <v>42</v>
      </c>
      <c r="C22" s="10" t="s">
        <v>44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18823</v>
      </c>
      <c r="Q22" s="7">
        <v>18823</v>
      </c>
      <c r="R22" s="7">
        <v>18823</v>
      </c>
      <c r="S22" s="7">
        <v>18823</v>
      </c>
      <c r="T22" s="7">
        <v>18823</v>
      </c>
      <c r="U22" s="7">
        <v>0</v>
      </c>
    </row>
    <row r="23" spans="1:21" ht="36.75" hidden="1" customHeight="1" outlineLevel="2" x14ac:dyDescent="0.2">
      <c r="A23" s="3"/>
      <c r="B23" s="11" t="s">
        <v>45</v>
      </c>
      <c r="C23" s="12" t="s">
        <v>47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</row>
    <row r="24" spans="1:21" hidden="1" outlineLevel="2" x14ac:dyDescent="0.2">
      <c r="A24" s="3"/>
      <c r="B24" s="11" t="s">
        <v>46</v>
      </c>
      <c r="C24" s="12" t="s">
        <v>48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</row>
    <row r="25" spans="1:21" outlineLevel="1" collapsed="1" x14ac:dyDescent="0.2">
      <c r="A25" s="3" t="s">
        <v>33</v>
      </c>
      <c r="B25" s="4" t="s">
        <v>34</v>
      </c>
      <c r="C25" s="3" t="s">
        <v>33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v>30000</v>
      </c>
      <c r="P25" s="7">
        <v>15000</v>
      </c>
      <c r="Q25" s="7">
        <v>15000</v>
      </c>
      <c r="R25" s="7">
        <v>15000</v>
      </c>
      <c r="S25" s="7">
        <v>15000</v>
      </c>
      <c r="T25" s="7">
        <v>15000</v>
      </c>
      <c r="U25" s="7">
        <v>30000</v>
      </c>
    </row>
    <row r="26" spans="1:21" outlineLevel="1" x14ac:dyDescent="0.2">
      <c r="A26" s="3"/>
      <c r="B26" s="4" t="s">
        <v>63</v>
      </c>
      <c r="C26" s="3" t="s">
        <v>64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46512</v>
      </c>
      <c r="P26" s="7">
        <v>46512</v>
      </c>
      <c r="Q26" s="7">
        <v>46512</v>
      </c>
      <c r="R26" s="7">
        <v>46512</v>
      </c>
      <c r="S26" s="7">
        <v>46512</v>
      </c>
      <c r="T26" s="7">
        <v>46512</v>
      </c>
      <c r="U26" s="7">
        <v>46512</v>
      </c>
    </row>
    <row r="27" spans="1:21" ht="17.25" customHeight="1" x14ac:dyDescent="0.2">
      <c r="A27" s="3" t="s">
        <v>14</v>
      </c>
      <c r="B27" s="4" t="s">
        <v>35</v>
      </c>
      <c r="C27" s="3" t="s">
        <v>14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f>O28+O36</f>
        <v>1202287</v>
      </c>
      <c r="P27" s="7">
        <f t="shared" ref="P27:U27" si="5">P28+P36</f>
        <v>1106400</v>
      </c>
      <c r="Q27" s="7">
        <f t="shared" si="5"/>
        <v>1106400</v>
      </c>
      <c r="R27" s="7">
        <f t="shared" si="5"/>
        <v>1106400</v>
      </c>
      <c r="S27" s="7">
        <f t="shared" si="5"/>
        <v>1106400</v>
      </c>
      <c r="T27" s="7">
        <f t="shared" si="5"/>
        <v>1106400</v>
      </c>
      <c r="U27" s="7">
        <f t="shared" si="5"/>
        <v>1407491</v>
      </c>
    </row>
    <row r="28" spans="1:21" ht="38.25" outlineLevel="1" x14ac:dyDescent="0.2">
      <c r="A28" s="3" t="s">
        <v>15</v>
      </c>
      <c r="B28" s="4" t="s">
        <v>36</v>
      </c>
      <c r="C28" s="3" t="s">
        <v>15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f>O29+O34+O32</f>
        <v>1165387</v>
      </c>
      <c r="P28" s="7">
        <f t="shared" ref="P28:U28" si="6">P29+P34+P32</f>
        <v>1060400</v>
      </c>
      <c r="Q28" s="7">
        <f t="shared" si="6"/>
        <v>1060400</v>
      </c>
      <c r="R28" s="7">
        <f t="shared" si="6"/>
        <v>1060400</v>
      </c>
      <c r="S28" s="7">
        <f t="shared" si="6"/>
        <v>1060400</v>
      </c>
      <c r="T28" s="7">
        <f t="shared" si="6"/>
        <v>1060400</v>
      </c>
      <c r="U28" s="7">
        <f t="shared" si="6"/>
        <v>1167491</v>
      </c>
    </row>
    <row r="29" spans="1:21" ht="27" customHeight="1" outlineLevel="2" x14ac:dyDescent="0.2">
      <c r="A29" s="3" t="s">
        <v>16</v>
      </c>
      <c r="B29" s="4" t="s">
        <v>37</v>
      </c>
      <c r="C29" s="3" t="s">
        <v>52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O31+O30</f>
        <v>1105627</v>
      </c>
      <c r="P29" s="7">
        <f t="shared" ref="P29:U29" si="7">P31+P30</f>
        <v>1060400</v>
      </c>
      <c r="Q29" s="7">
        <f t="shared" si="7"/>
        <v>1060400</v>
      </c>
      <c r="R29" s="7">
        <f t="shared" si="7"/>
        <v>1060400</v>
      </c>
      <c r="S29" s="7">
        <f t="shared" si="7"/>
        <v>1060400</v>
      </c>
      <c r="T29" s="7">
        <f t="shared" si="7"/>
        <v>1060400</v>
      </c>
      <c r="U29" s="7">
        <f t="shared" si="7"/>
        <v>1105627</v>
      </c>
    </row>
    <row r="30" spans="1:21" ht="27" customHeight="1" outlineLevel="2" x14ac:dyDescent="0.2">
      <c r="A30" s="3"/>
      <c r="B30" s="4" t="s">
        <v>57</v>
      </c>
      <c r="C30" s="3" t="s">
        <v>58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298865</v>
      </c>
      <c r="P30" s="7">
        <v>283947</v>
      </c>
      <c r="Q30" s="7">
        <v>283947</v>
      </c>
      <c r="R30" s="7">
        <v>283947</v>
      </c>
      <c r="S30" s="7">
        <v>283947</v>
      </c>
      <c r="T30" s="7">
        <v>283947</v>
      </c>
      <c r="U30" s="7">
        <v>298865</v>
      </c>
    </row>
    <row r="31" spans="1:21" ht="26.25" customHeight="1" outlineLevel="2" x14ac:dyDescent="0.2">
      <c r="A31" s="3"/>
      <c r="B31" s="4" t="s">
        <v>40</v>
      </c>
      <c r="C31" s="3" t="s">
        <v>53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v>806762</v>
      </c>
      <c r="P31" s="7">
        <v>776453</v>
      </c>
      <c r="Q31" s="7">
        <v>776453</v>
      </c>
      <c r="R31" s="7">
        <v>776453</v>
      </c>
      <c r="S31" s="7">
        <v>776453</v>
      </c>
      <c r="T31" s="7">
        <v>776453</v>
      </c>
      <c r="U31" s="7">
        <v>806762</v>
      </c>
    </row>
    <row r="32" spans="1:21" ht="28.5" hidden="1" customHeight="1" outlineLevel="2" x14ac:dyDescent="0.2">
      <c r="A32" s="3"/>
      <c r="B32" s="4" t="s">
        <v>59</v>
      </c>
      <c r="C32" s="3" t="s">
        <v>60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f>O33</f>
        <v>0</v>
      </c>
      <c r="P32" s="7">
        <f t="shared" ref="P32:U32" si="8">P33</f>
        <v>0</v>
      </c>
      <c r="Q32" s="7">
        <f t="shared" si="8"/>
        <v>0</v>
      </c>
      <c r="R32" s="7">
        <f t="shared" si="8"/>
        <v>0</v>
      </c>
      <c r="S32" s="7">
        <f t="shared" si="8"/>
        <v>0</v>
      </c>
      <c r="T32" s="7">
        <f t="shared" si="8"/>
        <v>0</v>
      </c>
      <c r="U32" s="7">
        <f t="shared" si="8"/>
        <v>0</v>
      </c>
    </row>
    <row r="33" spans="1:21" ht="25.5" hidden="1" outlineLevel="2" x14ac:dyDescent="0.2">
      <c r="A33" s="3"/>
      <c r="B33" s="4" t="s">
        <v>62</v>
      </c>
      <c r="C33" s="3" t="s">
        <v>61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</row>
    <row r="34" spans="1:21" ht="25.5" outlineLevel="2" x14ac:dyDescent="0.2">
      <c r="A34" s="3"/>
      <c r="B34" s="4" t="s">
        <v>38</v>
      </c>
      <c r="C34" s="3" t="s">
        <v>51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7">
        <f>SUM(O35)</f>
        <v>59760</v>
      </c>
      <c r="P34" s="7">
        <f t="shared" ref="P34:U34" si="9">SUM(P35)</f>
        <v>0</v>
      </c>
      <c r="Q34" s="7">
        <f t="shared" si="9"/>
        <v>0</v>
      </c>
      <c r="R34" s="7">
        <f t="shared" si="9"/>
        <v>0</v>
      </c>
      <c r="S34" s="7">
        <f t="shared" si="9"/>
        <v>0</v>
      </c>
      <c r="T34" s="7">
        <f t="shared" si="9"/>
        <v>0</v>
      </c>
      <c r="U34" s="7">
        <f t="shared" si="9"/>
        <v>61864</v>
      </c>
    </row>
    <row r="35" spans="1:21" ht="51" outlineLevel="2" x14ac:dyDescent="0.2">
      <c r="A35" s="3"/>
      <c r="B35" s="4" t="s">
        <v>39</v>
      </c>
      <c r="C35" s="3" t="s">
        <v>54</v>
      </c>
      <c r="D35" s="3"/>
      <c r="E35" s="3"/>
      <c r="F35" s="5"/>
      <c r="G35" s="3"/>
      <c r="H35" s="3"/>
      <c r="I35" s="3"/>
      <c r="J35" s="3"/>
      <c r="K35" s="3"/>
      <c r="L35" s="3"/>
      <c r="M35" s="3"/>
      <c r="N35" s="3"/>
      <c r="O35" s="7">
        <v>59760</v>
      </c>
      <c r="P35" s="7"/>
      <c r="Q35" s="7"/>
      <c r="R35" s="7"/>
      <c r="S35" s="7"/>
      <c r="T35" s="7"/>
      <c r="U35" s="7">
        <v>61864</v>
      </c>
    </row>
    <row r="36" spans="1:21" outlineLevel="2" x14ac:dyDescent="0.2">
      <c r="A36" s="13"/>
      <c r="B36" s="4" t="s">
        <v>49</v>
      </c>
      <c r="C36" s="3" t="s">
        <v>50</v>
      </c>
      <c r="D36" s="3"/>
      <c r="E36" s="3"/>
      <c r="F36" s="5"/>
      <c r="G36" s="3"/>
      <c r="H36" s="3"/>
      <c r="I36" s="3"/>
      <c r="J36" s="3"/>
      <c r="K36" s="3"/>
      <c r="L36" s="3"/>
      <c r="M36" s="3"/>
      <c r="N36" s="3"/>
      <c r="O36" s="7">
        <v>36900</v>
      </c>
      <c r="P36" s="7">
        <v>46000</v>
      </c>
      <c r="Q36" s="7">
        <v>46000</v>
      </c>
      <c r="R36" s="7">
        <v>46000</v>
      </c>
      <c r="S36" s="7">
        <v>46000</v>
      </c>
      <c r="T36" s="7">
        <v>46000</v>
      </c>
      <c r="U36" s="7">
        <v>240000</v>
      </c>
    </row>
    <row r="37" spans="1:21" x14ac:dyDescent="0.2">
      <c r="A37" s="24" t="s">
        <v>17</v>
      </c>
      <c r="B37" s="25"/>
      <c r="C37" s="25"/>
      <c r="D37" s="25"/>
      <c r="E37" s="25"/>
      <c r="F37" s="25"/>
      <c r="G37" s="25"/>
      <c r="H37" s="26"/>
      <c r="I37" s="6"/>
      <c r="J37" s="6"/>
      <c r="K37" s="6"/>
      <c r="L37" s="6"/>
      <c r="M37" s="6"/>
      <c r="N37" s="6"/>
      <c r="O37" s="7">
        <f>O27+O10</f>
        <v>2509253</v>
      </c>
      <c r="P37" s="7">
        <f t="shared" ref="P37:U37" si="10">P27+P10</f>
        <v>1998009</v>
      </c>
      <c r="Q37" s="7">
        <f t="shared" si="10"/>
        <v>1998010</v>
      </c>
      <c r="R37" s="7">
        <f t="shared" si="10"/>
        <v>1998011</v>
      </c>
      <c r="S37" s="7">
        <f t="shared" si="10"/>
        <v>1998012</v>
      </c>
      <c r="T37" s="7">
        <f t="shared" si="10"/>
        <v>1998013</v>
      </c>
      <c r="U37" s="7">
        <f t="shared" si="10"/>
        <v>2306581</v>
      </c>
    </row>
    <row r="38" spans="1:21" ht="15.75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"/>
      <c r="T38" s="1"/>
    </row>
  </sheetData>
  <mergeCells count="21">
    <mergeCell ref="Q8:R8"/>
    <mergeCell ref="F8:H8"/>
    <mergeCell ref="I8:K8"/>
    <mergeCell ref="L8:L9"/>
    <mergeCell ref="M8:M9"/>
    <mergeCell ref="A5:U5"/>
    <mergeCell ref="U8:U9"/>
    <mergeCell ref="A4:T4"/>
    <mergeCell ref="A6:T6"/>
    <mergeCell ref="A38:R38"/>
    <mergeCell ref="A7:T7"/>
    <mergeCell ref="A8:A9"/>
    <mergeCell ref="B8:B9"/>
    <mergeCell ref="C8:C9"/>
    <mergeCell ref="D8:D9"/>
    <mergeCell ref="E8:E9"/>
    <mergeCell ref="S8:T8"/>
    <mergeCell ref="A37:H37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3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2024-12-19T10:02:14Z</cp:lastPrinted>
  <dcterms:created xsi:type="dcterms:W3CDTF">1996-10-08T23:32:33Z</dcterms:created>
  <dcterms:modified xsi:type="dcterms:W3CDTF">2024-12-19T10:02:39Z</dcterms:modified>
</cp:coreProperties>
</file>