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0" windowHeight="1185"/>
  </bookViews>
  <sheets>
    <sheet name="Документ" sheetId="1" r:id="rId1"/>
  </sheets>
  <definedNames>
    <definedName name="_xlnm.Print_Titles" localSheetId="0">Документ!$7:$8</definedName>
  </definedNames>
  <calcPr calcId="144525"/>
</workbook>
</file>

<file path=xl/calcChain.xml><?xml version="1.0" encoding="utf-8"?>
<calcChain xmlns="http://schemas.openxmlformats.org/spreadsheetml/2006/main">
  <c r="S32" i="1" l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R32" i="1"/>
  <c r="AM17" i="1"/>
  <c r="AM37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R36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R10" i="1"/>
  <c r="AM1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S38" i="1"/>
  <c r="T38" i="1"/>
  <c r="T57" i="1" s="1"/>
  <c r="U38" i="1"/>
  <c r="V38" i="1"/>
  <c r="W38" i="1"/>
  <c r="X38" i="1"/>
  <c r="X57" i="1" s="1"/>
  <c r="Y38" i="1"/>
  <c r="Z38" i="1"/>
  <c r="AA38" i="1"/>
  <c r="AB38" i="1"/>
  <c r="AB57" i="1" s="1"/>
  <c r="AC38" i="1"/>
  <c r="AD38" i="1"/>
  <c r="AE38" i="1"/>
  <c r="AF38" i="1"/>
  <c r="AF57" i="1" s="1"/>
  <c r="AG38" i="1"/>
  <c r="AH38" i="1"/>
  <c r="AI38" i="1"/>
  <c r="AJ38" i="1"/>
  <c r="AJ57" i="1" s="1"/>
  <c r="AK38" i="1"/>
  <c r="AL38" i="1"/>
  <c r="R55" i="1"/>
  <c r="R53" i="1"/>
  <c r="R51" i="1"/>
  <c r="R49" i="1"/>
  <c r="R45" i="1"/>
  <c r="R42" i="1"/>
  <c r="R38" i="1"/>
  <c r="AM21" i="1"/>
  <c r="AM16" i="1"/>
  <c r="AM54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R22" i="1"/>
  <c r="AM24" i="1"/>
  <c r="AM25" i="1"/>
  <c r="AM33" i="1"/>
  <c r="AM35" i="1"/>
  <c r="AM39" i="1"/>
  <c r="AM40" i="1"/>
  <c r="AM41" i="1"/>
  <c r="AM43" i="1"/>
  <c r="AM44" i="1"/>
  <c r="AM46" i="1"/>
  <c r="AM47" i="1"/>
  <c r="AM48" i="1"/>
  <c r="AM52" i="1"/>
  <c r="AM56" i="1"/>
  <c r="AM11" i="1"/>
  <c r="AM12" i="1"/>
  <c r="AM13" i="1"/>
  <c r="AM14" i="1"/>
  <c r="AM18" i="1"/>
  <c r="AM19" i="1"/>
  <c r="AM20" i="1"/>
  <c r="AM23" i="1"/>
  <c r="AK57" i="1" l="1"/>
  <c r="AG57" i="1"/>
  <c r="AM53" i="1"/>
  <c r="AM36" i="1"/>
  <c r="AH57" i="1"/>
  <c r="Z57" i="1"/>
  <c r="V57" i="1"/>
  <c r="AI57" i="1"/>
  <c r="AE57" i="1"/>
  <c r="W57" i="1"/>
  <c r="S57" i="1"/>
  <c r="Y57" i="1"/>
  <c r="AC57" i="1"/>
  <c r="U57" i="1"/>
  <c r="AA57" i="1"/>
  <c r="AM51" i="1"/>
  <c r="AL57" i="1"/>
  <c r="R57" i="1"/>
  <c r="AD57" i="1"/>
  <c r="AM45" i="1"/>
  <c r="AM42" i="1"/>
  <c r="AM55" i="1"/>
  <c r="X9" i="1"/>
  <c r="X26" i="1" s="1"/>
  <c r="X59" i="1" s="1"/>
  <c r="AJ9" i="1"/>
  <c r="AJ26" i="1" s="1"/>
  <c r="AJ59" i="1" s="1"/>
  <c r="AF9" i="1"/>
  <c r="AF26" i="1" s="1"/>
  <c r="AF59" i="1" s="1"/>
  <c r="AB9" i="1"/>
  <c r="AB26" i="1" s="1"/>
  <c r="AB59" i="1" s="1"/>
  <c r="T9" i="1"/>
  <c r="T26" i="1" s="1"/>
  <c r="T59" i="1" s="1"/>
  <c r="R9" i="1"/>
  <c r="R26" i="1" s="1"/>
  <c r="AK9" i="1"/>
  <c r="AK26" i="1" s="1"/>
  <c r="AG9" i="1"/>
  <c r="AG26" i="1" s="1"/>
  <c r="AC9" i="1"/>
  <c r="AC26" i="1" s="1"/>
  <c r="Y9" i="1"/>
  <c r="Y26" i="1" s="1"/>
  <c r="U9" i="1"/>
  <c r="U26" i="1" s="1"/>
  <c r="AL9" i="1"/>
  <c r="AL26" i="1" s="1"/>
  <c r="AH9" i="1"/>
  <c r="AH26" i="1" s="1"/>
  <c r="AD9" i="1"/>
  <c r="AD26" i="1" s="1"/>
  <c r="Z9" i="1"/>
  <c r="Z26" i="1" s="1"/>
  <c r="V9" i="1"/>
  <c r="V26" i="1" s="1"/>
  <c r="AI9" i="1"/>
  <c r="AI26" i="1" s="1"/>
  <c r="AE9" i="1"/>
  <c r="AE26" i="1" s="1"/>
  <c r="AA9" i="1"/>
  <c r="AA26" i="1" s="1"/>
  <c r="W9" i="1"/>
  <c r="W26" i="1" s="1"/>
  <c r="W59" i="1" s="1"/>
  <c r="S9" i="1"/>
  <c r="S26" i="1" s="1"/>
  <c r="S59" i="1" s="1"/>
  <c r="AM22" i="1"/>
  <c r="AM10" i="1"/>
  <c r="AM38" i="1"/>
  <c r="AM32" i="1"/>
  <c r="AI59" i="1" l="1"/>
  <c r="V59" i="1"/>
  <c r="AH59" i="1"/>
  <c r="AE59" i="1"/>
  <c r="AA59" i="1"/>
  <c r="Y59" i="1"/>
  <c r="U59" i="1"/>
  <c r="AK59" i="1"/>
  <c r="AG59" i="1"/>
  <c r="AC59" i="1"/>
  <c r="AD59" i="1"/>
  <c r="Z59" i="1"/>
  <c r="AM9" i="1"/>
  <c r="AL59" i="1"/>
  <c r="AM26" i="1"/>
  <c r="R59" i="1"/>
  <c r="AM57" i="1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<sst xmlns="http://schemas.openxmlformats.org/spreadsheetml/2006/main" count="150" uniqueCount="102">
  <si>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</si>
  <si>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</si>
  <si>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</si>
  <si>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</si>
  <si>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</si>
  <si>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</si>
  <si>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</si>
  <si>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</si>
  <si>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</si>
  <si>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</si>
  <si>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</si>
  <si>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</si>
  <si>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</si>
  <si>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</si>
  <si>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</si>
  <si>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</si>
  <si>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</si>
  <si>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</si>
  <si>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</si>
  <si>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</si>
  <si>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</si>
  <si>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</si>
  <si>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</si>
  <si>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</si>
  <si>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</si>
  <si>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</si>
  <si>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</si>
  <si>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</si>
  <si>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</si>
  <si>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</si>
  <si>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</si>
  <si>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</si>
  <si>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</si>
  <si>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</si>
  <si>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</si>
  <si>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</si>
  <si>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</si>
  <si>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</si>
  <si>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</si>
  <si>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</si>
  <si>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</si>
  <si>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</si>
  <si>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</si>
  <si>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</si>
  <si>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</si>
  <si>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</si>
  <si>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</si>
  <si>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</si>
  <si>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</si>
  <si>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</si>
  <si>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</si>
  <si>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</si>
  <si>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</si>
  <si>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</si>
  <si>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</si>
  <si>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</si>
  <si>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</si>
  <si>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</si>
  <si>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</si>
  <si>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</si>
  <si>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</si>
  <si>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</si>
  <si>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</si>
  <si>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</si>
  <si>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</si>
  <si>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</si>
  <si>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</si>
  <si>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</si>
  <si>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</si>
  <si>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</si>
  <si>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</si>
  <si>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</si>
  <si>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</si>
  <si>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</si>
  <si>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</si>
  <si>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</si>
  <si>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</si>
  <si>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</si>
  <si>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</si>
  <si>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</si>
  <si>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</si>
  <si>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</si>
  <si>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</si>
  <si>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</si>
  <si>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</si>
  <si>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</si>
  <si>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</si>
  <si>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</si>
  <si>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</si>
  <si>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</si>
  <si>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</si>
  <si>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</si>
  <si>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</si>
  <si>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</si>
  <si>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</si>
  <si>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</si>
  <si>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</si>
  <si>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"Село Шлиппово"</t>
  </si>
  <si>
    <t>Ожидаемое исполнение бюджета СП "Село Шлиппово"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</si>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</sst>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4" xfId="10" applyBorder="1">
      <alignment horizontal="center" vertical="center" wrapText="1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M59"/>
  <sheetViews>
    <sheetView showGridLines="0" showZeros="0" tabSelected="1" topLeftCell="B1" workbookViewId="0">
      <pane ySplit="8" topLeftCell="A26" activePane="bottomLeft" state="frozen"/>
      <selection pane="bottomLeft" activeCell="AL14" sqref="AL14"/>
    </sheetView>
  </sheetViews>
  <sheetFormatPr defaultRowHeight="15" outlineLevelRow="2" x14ac:dyDescent="0.25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 x14ac:dyDescent="0.25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3"/>
    </row>
    <row r="2" spans="1:39" x14ac:dyDescent="0.25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3"/>
    </row>
    <row r="3" spans="1:39" ht="15.2" customHeight="1" x14ac:dyDescent="0.25">
      <c r="A3" s="42" t="s">
        <v>98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"/>
      <c r="AK3" s="4"/>
      <c r="AL3" s="3"/>
    </row>
    <row r="4" spans="1:39" ht="15.2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 x14ac:dyDescent="0.25">
      <c r="A5" s="44" t="s">
        <v>76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6"/>
      <c r="AK5" s="6"/>
      <c r="AL5" s="3"/>
    </row>
    <row r="6" spans="1:39" ht="12.75" customHeight="1" x14ac:dyDescent="0.25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3"/>
    </row>
    <row r="7" spans="1:39" ht="30" customHeight="1" x14ac:dyDescent="0.25">
      <c r="A7" s="54" t="s">
        <v>1</v>
      </c>
      <c r="B7" s="56" t="s">
        <v>2</v>
      </c>
      <c r="C7" s="58" t="s">
        <v>3</v>
      </c>
      <c r="D7" s="60" t="s">
        <v>1</v>
      </c>
      <c r="E7" s="62" t="s">
        <v>1</v>
      </c>
      <c r="F7" s="52" t="s">
        <v>4</v>
      </c>
      <c r="G7" s="53"/>
      <c r="H7" s="53"/>
      <c r="I7" s="52" t="s">
        <v>5</v>
      </c>
      <c r="J7" s="53"/>
      <c r="K7" s="53"/>
      <c r="L7" s="48" t="s">
        <v>1</v>
      </c>
      <c r="M7" s="48" t="s">
        <v>1</v>
      </c>
      <c r="N7" s="48" t="s">
        <v>1</v>
      </c>
      <c r="O7" s="48" t="s">
        <v>1</v>
      </c>
      <c r="P7" s="48" t="s">
        <v>1</v>
      </c>
      <c r="Q7" s="48" t="s">
        <v>1</v>
      </c>
      <c r="R7" s="48" t="s">
        <v>6</v>
      </c>
      <c r="S7" s="48" t="s">
        <v>1</v>
      </c>
      <c r="T7" s="48" t="s">
        <v>1</v>
      </c>
      <c r="U7" s="48" t="s">
        <v>1</v>
      </c>
      <c r="V7" s="48" t="s">
        <v>1</v>
      </c>
      <c r="W7" s="48" t="s">
        <v>1</v>
      </c>
      <c r="X7" s="48" t="s">
        <v>1</v>
      </c>
      <c r="Y7" s="52" t="s">
        <v>7</v>
      </c>
      <c r="Z7" s="53"/>
      <c r="AA7" s="53"/>
      <c r="AB7" s="72" t="s">
        <v>8</v>
      </c>
      <c r="AC7" s="73"/>
      <c r="AD7" s="74"/>
      <c r="AE7" s="8" t="s">
        <v>1</v>
      </c>
      <c r="AF7" s="52" t="s">
        <v>9</v>
      </c>
      <c r="AG7" s="53"/>
      <c r="AH7" s="52" t="s">
        <v>10</v>
      </c>
      <c r="AI7" s="53"/>
      <c r="AJ7" s="52" t="s">
        <v>11</v>
      </c>
      <c r="AK7" s="78"/>
      <c r="AL7" s="70" t="s">
        <v>99</v>
      </c>
      <c r="AM7" s="66" t="s">
        <v>36</v>
      </c>
    </row>
    <row r="8" spans="1:39" x14ac:dyDescent="0.25">
      <c r="A8" s="55"/>
      <c r="B8" s="57"/>
      <c r="C8" s="59"/>
      <c r="D8" s="61"/>
      <c r="E8" s="63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7" t="s">
        <v>1</v>
      </c>
      <c r="Z8" s="7" t="s">
        <v>1</v>
      </c>
      <c r="AA8" s="7" t="s">
        <v>1</v>
      </c>
      <c r="AB8" s="75"/>
      <c r="AC8" s="76"/>
      <c r="AD8" s="77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71"/>
      <c r="AM8" s="67"/>
    </row>
    <row r="9" spans="1:39" x14ac:dyDescent="0.25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8035543.8599999994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6626834.7000000011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10384659.68</v>
      </c>
      <c r="AM9" s="32">
        <f>AL9/R9*100</f>
        <v>129.23406132711966</v>
      </c>
    </row>
    <row r="10" spans="1:39" outlineLevel="1" x14ac:dyDescent="0.25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3478005.53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5693829.7600000007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5827121.3500000006</v>
      </c>
      <c r="AM10" s="32">
        <f t="shared" ref="AM10:AM26" si="2">AL10/R10*100</f>
        <v>167.54203809445929</v>
      </c>
    </row>
    <row r="11" spans="1:39" outlineLevel="2" x14ac:dyDescent="0.25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601979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468687.41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601979</v>
      </c>
      <c r="AM11" s="32">
        <f t="shared" si="2"/>
        <v>100</v>
      </c>
    </row>
    <row r="12" spans="1:39" ht="38.25" hidden="1" outlineLevel="2" x14ac:dyDescent="0.25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 x14ac:dyDescent="0.25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1427278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882741.47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882741.47</v>
      </c>
      <c r="AM13" s="32">
        <f t="shared" si="2"/>
        <v>61.847899988649722</v>
      </c>
    </row>
    <row r="14" spans="1:39" ht="14.25" customHeight="1" outlineLevel="2" x14ac:dyDescent="0.25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1132429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4153317.71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4153317.71</v>
      </c>
      <c r="AM14" s="32">
        <f t="shared" si="2"/>
        <v>366.76186409920621</v>
      </c>
    </row>
    <row r="15" spans="1:39" hidden="1" outlineLevel="2" x14ac:dyDescent="0.25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>
        <v>0</v>
      </c>
      <c r="AM15" s="32" t="e">
        <f t="shared" si="2"/>
        <v>#DIV/0!</v>
      </c>
    </row>
    <row r="16" spans="1:39" ht="37.5" customHeight="1" outlineLevel="2" x14ac:dyDescent="0.25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-222.47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-222.47</v>
      </c>
      <c r="AE16" s="13"/>
      <c r="AF16" s="13"/>
      <c r="AG16" s="14"/>
      <c r="AH16" s="13"/>
      <c r="AI16" s="14"/>
      <c r="AJ16" s="13"/>
      <c r="AK16" s="18"/>
      <c r="AL16" s="19">
        <v>-222.47</v>
      </c>
      <c r="AM16" s="32">
        <f t="shared" si="2"/>
        <v>100</v>
      </c>
    </row>
    <row r="17" spans="1:39" ht="51" hidden="1" outlineLevel="2" x14ac:dyDescent="0.25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0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0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0</v>
      </c>
      <c r="AM17" s="32" t="e">
        <f t="shared" si="2"/>
        <v>#DIV/0!</v>
      </c>
    </row>
    <row r="18" spans="1:39" ht="38.25" outlineLevel="2" x14ac:dyDescent="0.25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255030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170436.74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170436.74</v>
      </c>
      <c r="AM18" s="32">
        <f t="shared" si="2"/>
        <v>66.830074893149828</v>
      </c>
    </row>
    <row r="19" spans="1:39" ht="25.5" hidden="1" outlineLevel="2" x14ac:dyDescent="0.25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 x14ac:dyDescent="0.25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15000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>
        <v>0</v>
      </c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0</v>
      </c>
      <c r="AM20" s="32">
        <f t="shared" si="2"/>
        <v>0</v>
      </c>
    </row>
    <row r="21" spans="1:39" outlineLevel="2" x14ac:dyDescent="0.25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46512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18868.900000000001</v>
      </c>
      <c r="AE21" s="13"/>
      <c r="AF21" s="13"/>
      <c r="AG21" s="14"/>
      <c r="AH21" s="13"/>
      <c r="AI21" s="14"/>
      <c r="AJ21" s="13"/>
      <c r="AK21" s="18"/>
      <c r="AL21" s="38">
        <v>18868.900000000001</v>
      </c>
      <c r="AM21" s="32">
        <f t="shared" si="2"/>
        <v>40.567810457516345</v>
      </c>
    </row>
    <row r="22" spans="1:39" outlineLevel="1" x14ac:dyDescent="0.25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4557538.33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933004.94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4557538.33</v>
      </c>
      <c r="AM22" s="32">
        <f t="shared" si="2"/>
        <v>100</v>
      </c>
    </row>
    <row r="23" spans="1:39" ht="42" customHeight="1" outlineLevel="2" x14ac:dyDescent="0.25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4557538.33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933004.94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4557538.33</v>
      </c>
      <c r="AM23" s="32">
        <f t="shared" si="2"/>
        <v>100</v>
      </c>
    </row>
    <row r="24" spans="1:39" ht="25.5" hidden="1" outlineLevel="2" x14ac:dyDescent="0.25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hidden="1" outlineLevel="2" x14ac:dyDescent="0.25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0</v>
      </c>
      <c r="AE25" s="13"/>
      <c r="AF25" s="13"/>
      <c r="AG25" s="14"/>
      <c r="AH25" s="13"/>
      <c r="AI25" s="14"/>
      <c r="AJ25" s="13"/>
      <c r="AK25" s="18"/>
      <c r="AL25" s="19">
        <v>0</v>
      </c>
      <c r="AM25" s="32" t="e">
        <f t="shared" si="2"/>
        <v>#DIV/0!</v>
      </c>
    </row>
    <row r="26" spans="1:39" ht="12.75" customHeight="1" collapsed="1" x14ac:dyDescent="0.25">
      <c r="A26" s="50" t="s">
        <v>35</v>
      </c>
      <c r="B26" s="51"/>
      <c r="C26" s="51"/>
      <c r="D26" s="51"/>
      <c r="E26" s="51"/>
      <c r="F26" s="51"/>
      <c r="G26" s="51"/>
      <c r="H26" s="51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8035543.8599999994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6626834.7000000011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10384659.68</v>
      </c>
      <c r="AM26" s="32">
        <f t="shared" si="2"/>
        <v>129.23406132711966</v>
      </c>
    </row>
    <row r="27" spans="1:39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 x14ac:dyDescent="0.25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 x14ac:dyDescent="0.25">
      <c r="B29" s="1" t="s">
        <v>75</v>
      </c>
    </row>
    <row r="30" spans="1:39" ht="15" customHeight="1" x14ac:dyDescent="0.25">
      <c r="B30" s="64" t="s">
        <v>2</v>
      </c>
      <c r="C30" s="58" t="s">
        <v>37</v>
      </c>
      <c r="R30" s="48" t="s">
        <v>6</v>
      </c>
      <c r="AD30" s="68" t="s">
        <v>8</v>
      </c>
      <c r="AL30" s="70" t="s">
        <v>99</v>
      </c>
      <c r="AM30" s="66" t="s">
        <v>36</v>
      </c>
    </row>
    <row r="31" spans="1:39" ht="31.5" customHeight="1" x14ac:dyDescent="0.25">
      <c r="B31" s="65"/>
      <c r="C31" s="59"/>
      <c r="R31" s="49"/>
      <c r="AD31" s="69"/>
      <c r="AL31" s="71"/>
      <c r="AM31" s="67"/>
    </row>
    <row r="32" spans="1:39" x14ac:dyDescent="0.25">
      <c r="B32" s="23" t="s">
        <v>38</v>
      </c>
      <c r="C32" s="22" t="s">
        <v>39</v>
      </c>
      <c r="R32" s="24">
        <f>R33+R35+R34</f>
        <v>2995764.7199999997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2436638.21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2992764.7199999997</v>
      </c>
      <c r="AM32" s="32">
        <f>AL32/R32*100</f>
        <v>99.899858624411593</v>
      </c>
    </row>
    <row r="33" spans="2:39" ht="51" x14ac:dyDescent="0.25">
      <c r="B33" s="23" t="s">
        <v>40</v>
      </c>
      <c r="C33" s="22" t="s">
        <v>41</v>
      </c>
      <c r="R33" s="24">
        <v>2415264</v>
      </c>
      <c r="AD33" s="24">
        <v>1969786.49</v>
      </c>
      <c r="AL33" s="20">
        <v>2415264</v>
      </c>
      <c r="AM33" s="32">
        <f t="shared" ref="AM33:AM57" si="6">AL33/R33*100</f>
        <v>100</v>
      </c>
    </row>
    <row r="34" spans="2:39" x14ac:dyDescent="0.25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 x14ac:dyDescent="0.25">
      <c r="B35" s="23" t="s">
        <v>42</v>
      </c>
      <c r="C35" s="22" t="s">
        <v>43</v>
      </c>
      <c r="R35" s="24">
        <v>577500.72</v>
      </c>
      <c r="AD35" s="24">
        <v>466851.72</v>
      </c>
      <c r="AL35" s="20">
        <v>577500.72</v>
      </c>
      <c r="AM35" s="32">
        <f t="shared" si="6"/>
        <v>100</v>
      </c>
    </row>
    <row r="36" spans="2:39" x14ac:dyDescent="0.25">
      <c r="B36" s="23" t="s">
        <v>93</v>
      </c>
      <c r="C36" s="37" t="s">
        <v>95</v>
      </c>
      <c r="R36" s="24">
        <f>R37</f>
        <v>179393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85195.61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179393</v>
      </c>
      <c r="AM36" s="32">
        <f t="shared" si="6"/>
        <v>100</v>
      </c>
    </row>
    <row r="37" spans="2:39" x14ac:dyDescent="0.25">
      <c r="B37" s="23" t="s">
        <v>94</v>
      </c>
      <c r="C37" s="37" t="s">
        <v>96</v>
      </c>
      <c r="R37" s="24">
        <v>179393</v>
      </c>
      <c r="AD37" s="24">
        <v>85195.61</v>
      </c>
      <c r="AL37" s="39">
        <v>179393</v>
      </c>
      <c r="AM37" s="32">
        <f t="shared" si="6"/>
        <v>100</v>
      </c>
    </row>
    <row r="38" spans="2:39" ht="24.75" customHeight="1" x14ac:dyDescent="0.25">
      <c r="B38" s="23" t="s">
        <v>44</v>
      </c>
      <c r="C38" s="22" t="s">
        <v>45</v>
      </c>
      <c r="R38" s="24">
        <f>R39+R40+R41</f>
        <v>58024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58024</v>
      </c>
      <c r="AM38" s="32">
        <f t="shared" si="6"/>
        <v>100</v>
      </c>
    </row>
    <row r="39" spans="2:39" ht="38.25" hidden="1" x14ac:dyDescent="0.25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 x14ac:dyDescent="0.25">
      <c r="B40" s="23" t="s">
        <v>48</v>
      </c>
      <c r="C40" s="22" t="s">
        <v>49</v>
      </c>
      <c r="R40" s="24">
        <v>58024</v>
      </c>
      <c r="AD40" s="24">
        <v>0</v>
      </c>
      <c r="AL40" s="20">
        <v>58024</v>
      </c>
      <c r="AM40" s="32">
        <f t="shared" si="6"/>
        <v>100</v>
      </c>
    </row>
    <row r="41" spans="2:39" ht="25.5" hidden="1" x14ac:dyDescent="0.25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 x14ac:dyDescent="0.25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 x14ac:dyDescent="0.25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 x14ac:dyDescent="0.25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 x14ac:dyDescent="0.25">
      <c r="B45" s="23" t="s">
        <v>58</v>
      </c>
      <c r="C45" s="22" t="s">
        <v>59</v>
      </c>
      <c r="R45" s="24">
        <f>R46+R47+R48</f>
        <v>3795835.66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2509223.5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3795835.66</v>
      </c>
      <c r="AM45" s="32">
        <f t="shared" si="6"/>
        <v>100</v>
      </c>
    </row>
    <row r="46" spans="2:39" hidden="1" x14ac:dyDescent="0.25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 x14ac:dyDescent="0.25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 ht="14.25" customHeight="1" x14ac:dyDescent="0.25">
      <c r="B48" s="23" t="s">
        <v>64</v>
      </c>
      <c r="C48" s="22" t="s">
        <v>65</v>
      </c>
      <c r="R48" s="24">
        <v>3795835.66</v>
      </c>
      <c r="AD48" s="24">
        <v>2509223.5</v>
      </c>
      <c r="AL48" s="20">
        <v>3795835.66</v>
      </c>
      <c r="AM48" s="32">
        <f t="shared" si="6"/>
        <v>100</v>
      </c>
    </row>
    <row r="49" spans="2:39" ht="0.75" hidden="1" customHeight="1" x14ac:dyDescent="0.25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 x14ac:dyDescent="0.25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hidden="1" x14ac:dyDescent="0.25">
      <c r="B51" s="23" t="s">
        <v>66</v>
      </c>
      <c r="C51" s="22" t="s">
        <v>67</v>
      </c>
      <c r="R51" s="24">
        <f>R52</f>
        <v>0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0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0</v>
      </c>
      <c r="AM51" s="32" t="e">
        <f t="shared" si="6"/>
        <v>#DIV/0!</v>
      </c>
    </row>
    <row r="52" spans="2:39" hidden="1" x14ac:dyDescent="0.25">
      <c r="B52" s="23" t="s">
        <v>68</v>
      </c>
      <c r="C52" s="22" t="s">
        <v>69</v>
      </c>
      <c r="R52" s="24">
        <v>0</v>
      </c>
      <c r="AD52" s="24">
        <v>0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0</v>
      </c>
      <c r="AM52" s="32" t="e">
        <f t="shared" si="6"/>
        <v>#DIV/0!</v>
      </c>
    </row>
    <row r="53" spans="2:39" x14ac:dyDescent="0.25">
      <c r="B53" s="23" t="s">
        <v>85</v>
      </c>
      <c r="C53" s="22">
        <v>1000</v>
      </c>
      <c r="R53" s="24">
        <f>R54</f>
        <v>62432.88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46824.66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62432.88</v>
      </c>
      <c r="AM53" s="32">
        <f t="shared" si="6"/>
        <v>100</v>
      </c>
    </row>
    <row r="54" spans="2:39" x14ac:dyDescent="0.25">
      <c r="B54" s="23" t="s">
        <v>86</v>
      </c>
      <c r="C54" s="22">
        <v>1001</v>
      </c>
      <c r="R54" s="24">
        <v>62432.88</v>
      </c>
      <c r="AD54" s="24">
        <v>46824.66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62432.88</v>
      </c>
      <c r="AM54" s="32">
        <f t="shared" si="6"/>
        <v>100</v>
      </c>
    </row>
    <row r="55" spans="2:39" x14ac:dyDescent="0.25">
      <c r="B55" s="23" t="s">
        <v>70</v>
      </c>
      <c r="C55" s="22" t="s">
        <v>71</v>
      </c>
      <c r="R55" s="24">
        <f>R56</f>
        <v>1053815.98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747117.04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1053815.98</v>
      </c>
      <c r="AM55" s="32">
        <f t="shared" si="6"/>
        <v>100</v>
      </c>
    </row>
    <row r="56" spans="2:39" ht="25.5" x14ac:dyDescent="0.25">
      <c r="B56" s="25" t="s">
        <v>72</v>
      </c>
      <c r="C56" s="26" t="s">
        <v>73</v>
      </c>
      <c r="R56" s="27">
        <v>1053815.98</v>
      </c>
      <c r="AD56" s="24">
        <v>747117.04</v>
      </c>
      <c r="AL56" s="28">
        <v>1053815.98</v>
      </c>
      <c r="AM56" s="33">
        <f t="shared" si="6"/>
        <v>100</v>
      </c>
    </row>
    <row r="57" spans="2:39" x14ac:dyDescent="0.25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8145266.2399999993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5824999.0200000005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8142266.2399999993</v>
      </c>
      <c r="AM57" s="33">
        <f t="shared" si="6"/>
        <v>99.96316879139853</v>
      </c>
    </row>
    <row r="58" spans="2:39" x14ac:dyDescent="0.25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 x14ac:dyDescent="0.25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-109722.37999999989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801835.68000000063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2242393.4400000004</v>
      </c>
      <c r="AM59" s="20"/>
    </row>
  </sheetData>
  <mergeCells count="40"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  <mergeCell ref="B30:B31"/>
    <mergeCell ref="C30:C31"/>
    <mergeCell ref="N7:N8"/>
    <mergeCell ref="O7:O8"/>
    <mergeCell ref="P7:P8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A1:AK1"/>
    <mergeCell ref="A2:AK2"/>
    <mergeCell ref="A3:AI3"/>
    <mergeCell ref="A5:AI5"/>
    <mergeCell ref="A6:AK6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Село Шлиппово</cp:lastModifiedBy>
  <cp:lastPrinted>2024-12-13T06:24:35Z</cp:lastPrinted>
  <dcterms:created xsi:type="dcterms:W3CDTF">2018-10-24T07:40:19Z</dcterms:created>
  <dcterms:modified xsi:type="dcterms:W3CDTF">2024-12-13T06:25:27Z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