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0" windowHeight="1170"/>
  </bookViews>
  <sheets>
    <sheet name="Документ" sheetId="1" r:id="rId1"/>
  </sheets>
  <definedNames>
    <definedName name="_xlnm.Print_Titles" localSheetId="0">Документ!$7:$8</definedName>
  </definedNames>
  <calcPr calcId="125725"/>
</workbook>
</file>

<file path=xl/calcChain.xml><?xml version="1.0" encoding="utf-8"?>
<calcChain xmlns="http://schemas.openxmlformats.org/spreadsheetml/2006/main">
  <c r="S32" i="1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R32"/>
  <c r="AM17"/>
  <c r="AM37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R36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R10"/>
  <c r="AM1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S38"/>
  <c r="T38"/>
  <c r="U38"/>
  <c r="V38"/>
  <c r="W38"/>
  <c r="X38"/>
  <c r="Y38"/>
  <c r="Z38"/>
  <c r="AA38"/>
  <c r="AB38"/>
  <c r="AC38"/>
  <c r="AD38"/>
  <c r="AE38"/>
  <c r="AF38"/>
  <c r="AG38"/>
  <c r="AG57" s="1"/>
  <c r="AH38"/>
  <c r="AI38"/>
  <c r="AJ38"/>
  <c r="AK38"/>
  <c r="AK57" s="1"/>
  <c r="AL38"/>
  <c r="R55"/>
  <c r="R53"/>
  <c r="R51"/>
  <c r="R49"/>
  <c r="R45"/>
  <c r="R42"/>
  <c r="R38"/>
  <c r="AM21"/>
  <c r="AM16"/>
  <c r="AM54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R22"/>
  <c r="AM24"/>
  <c r="AM25"/>
  <c r="AM33"/>
  <c r="AM35"/>
  <c r="AM39"/>
  <c r="AM40"/>
  <c r="AM41"/>
  <c r="AM43"/>
  <c r="AM44"/>
  <c r="AM46"/>
  <c r="AM47"/>
  <c r="AM48"/>
  <c r="AM52"/>
  <c r="AM56"/>
  <c r="AM11"/>
  <c r="AM12"/>
  <c r="AM13"/>
  <c r="AM14"/>
  <c r="AM18"/>
  <c r="AM19"/>
  <c r="AM20"/>
  <c r="AM23"/>
  <c r="AJ57" l="1"/>
  <c r="AF57"/>
  <c r="T57"/>
  <c r="AB57"/>
  <c r="X57"/>
  <c r="AM53"/>
  <c r="AM36"/>
  <c r="AH57"/>
  <c r="Z57"/>
  <c r="V57"/>
  <c r="AI57"/>
  <c r="AE57"/>
  <c r="W57"/>
  <c r="S57"/>
  <c r="Y57"/>
  <c r="AC57"/>
  <c r="U57"/>
  <c r="AA57"/>
  <c r="AM51"/>
  <c r="AL57"/>
  <c r="R57"/>
  <c r="AD57"/>
  <c r="AM45"/>
  <c r="AM42"/>
  <c r="AM55"/>
  <c r="X9"/>
  <c r="X26" s="1"/>
  <c r="AJ9"/>
  <c r="AJ26" s="1"/>
  <c r="AJ59" s="1"/>
  <c r="AF9"/>
  <c r="AF26" s="1"/>
  <c r="AF59" s="1"/>
  <c r="AB9"/>
  <c r="AB26" s="1"/>
  <c r="T9"/>
  <c r="T26" s="1"/>
  <c r="T59" s="1"/>
  <c r="R9"/>
  <c r="R26" s="1"/>
  <c r="AK9"/>
  <c r="AK26" s="1"/>
  <c r="AG9"/>
  <c r="AG26" s="1"/>
  <c r="AC9"/>
  <c r="AC26" s="1"/>
  <c r="Y9"/>
  <c r="Y26" s="1"/>
  <c r="U9"/>
  <c r="U26" s="1"/>
  <c r="AL9"/>
  <c r="AL26" s="1"/>
  <c r="AH9"/>
  <c r="AH26" s="1"/>
  <c r="AD9"/>
  <c r="AD26" s="1"/>
  <c r="Z9"/>
  <c r="Z26" s="1"/>
  <c r="V9"/>
  <c r="V26" s="1"/>
  <c r="AI9"/>
  <c r="AI26" s="1"/>
  <c r="AE9"/>
  <c r="AE26" s="1"/>
  <c r="AA9"/>
  <c r="AA26" s="1"/>
  <c r="W9"/>
  <c r="W26" s="1"/>
  <c r="W59" s="1"/>
  <c r="S9"/>
  <c r="S26" s="1"/>
  <c r="S59" s="1"/>
  <c r="AM22"/>
  <c r="AM10"/>
  <c r="AM38"/>
  <c r="AM32"/>
  <c r="AI59" l="1"/>
  <c r="AB59"/>
  <c r="X59"/>
  <c r="V59"/>
  <c r="AH59"/>
  <c r="AE59"/>
  <c r="AA59"/>
  <c r="Y59"/>
  <c r="U59"/>
  <c r="AK59"/>
  <c r="AG59"/>
  <c r="AC59"/>
  <c r="AD59"/>
  <c r="Z59"/>
  <c r="AM9"/>
  <c r="AL59"/>
  <c r="AM26"/>
  <c r="R59"/>
  <c r="AM57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<sst xmlns="http://schemas.openxmlformats.org/spreadsheetml/2006/main" count="150" uniqueCount="102">
  <si>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</si>
  <si>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</si>
  <si>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</si>
  <si>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</si>
  <si>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</si>
  <si>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</si>
  <si>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</si>
  <si>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</si>
  <si>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</si>
  <si>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</si>
  <si>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</si>
  <si>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</si>
  <si>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</si>
  <si>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</si>
  <si>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</si>
  <si>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</si>
  <si>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</si>
  <si>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</si>
  <si>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</si>
  <si>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</si>
  <si>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</si>
  <si>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</si>
  <si>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</si>
  <si>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</si>
  <si>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</si>
  <si>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</si>
  <si>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</si>
  <si>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</si>
  <si>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</si>
  <si>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</si>
  <si>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</si>
  <si>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</si>
  <si>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</si>
  <si>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</si>
  <si>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</si>
  <si>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</si>
  <si>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</si>
  <si>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</si>
  <si>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</si>
  <si>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</si>
  <si>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</si>
  <si>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</si>
  <si>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</si>
  <si>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</si>
  <si>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</si>
  <si>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</si>
  <si>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</si>
  <si>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</si>
  <si>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</si>
  <si>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</si>
  <si>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</si>
  <si>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</si>
  <si>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</si>
  <si>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</si>
  <si>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</si>
  <si>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</si>
  <si>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</si>
  <si>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</si>
  <si>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</si>
  <si>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</si>
  <si>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</si>
  <si>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</si>
  <si>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</si>
  <si>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</si>
  <si>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</si>
  <si>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</si>
  <si>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</si>
  <si>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</si>
  <si>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</si>
  <si>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</si>
  <si>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</si>
  <si>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</si>
  <si>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</si>
  <si>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</si>
  <si>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</si>
  <si>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</si>
  <si>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</si>
  <si>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</si>
  <si>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</si>
  <si>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</si>
  <si>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</si>
  <si>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</si>
  <si>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</si>
  <si>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</si>
  <si>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</si>
  <si>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</si>
  <si>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</si>
  <si>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</si>
  <si>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</si>
  <si>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</si>
  <si>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</si>
  <si>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</si>
  <si>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</si>
  <si>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</si>
  <si>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</si>
  <si>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</si>
  <si>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</si>
  <si>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"Деревня Соболевка"</t>
  </si>
  <si>
    <t>Ожидаемое исполнение бюджета СП "Деревня Соболевка"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</si>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</sst>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AL14" sqref="AL14"/>
    </sheetView>
  </sheetViews>
  <sheetFormatPr defaultRowHeight="15" outlineLevelRow="2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6527799.1600000001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4757443.3099999996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5928411.5800000001</v>
      </c>
      <c r="AM9" s="32">
        <f>AL9/R9*100</f>
        <v>90.81792246806809</v>
      </c>
    </row>
    <row r="10" spans="1:39" outlineLevel="1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2176313.1100000003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871299.24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1576925.53</v>
      </c>
      <c r="AM10" s="32">
        <f t="shared" ref="AM10:AM26" si="2">AL10/R10*100</f>
        <v>72.458577892773874</v>
      </c>
    </row>
    <row r="11" spans="1:39" outlineLevel="2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40232.300000000003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40232.300000000003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44255.53</v>
      </c>
      <c r="AM11" s="32">
        <f t="shared" si="2"/>
        <v>109.99999999999999</v>
      </c>
    </row>
    <row r="12" spans="1:39" ht="38.25" hidden="1" outlineLevel="2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721864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322080.74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599440.99</v>
      </c>
      <c r="AM13" s="32">
        <f t="shared" si="2"/>
        <v>83.040709884410361</v>
      </c>
    </row>
    <row r="14" spans="1:39" ht="14.25" customHeight="1" outlineLevel="2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992744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407740.47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704000</v>
      </c>
      <c r="AM14" s="32">
        <f t="shared" si="2"/>
        <v>70.914556018470023</v>
      </c>
    </row>
    <row r="15" spans="1:39" outlineLevel="2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>
        <v>1367</v>
      </c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650</v>
      </c>
      <c r="AE15" s="13"/>
      <c r="AF15" s="13"/>
      <c r="AG15" s="14"/>
      <c r="AH15" s="13"/>
      <c r="AI15" s="14"/>
      <c r="AJ15" s="13"/>
      <c r="AK15" s="18"/>
      <c r="AL15" s="19">
        <v>650</v>
      </c>
      <c r="AM15" s="32">
        <f t="shared" si="2"/>
        <v>47.549378200438916</v>
      </c>
    </row>
    <row r="16" spans="1:39" ht="38.25" outlineLevel="2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-0.03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-0.03</v>
      </c>
      <c r="AE16" s="13"/>
      <c r="AF16" s="13"/>
      <c r="AG16" s="14"/>
      <c r="AH16" s="13"/>
      <c r="AI16" s="14"/>
      <c r="AJ16" s="13"/>
      <c r="AK16" s="18"/>
      <c r="AL16" s="19">
        <v>-0.03</v>
      </c>
      <c r="AM16" s="32">
        <f t="shared" si="2"/>
        <v>100</v>
      </c>
    </row>
    <row r="17" spans="1:39" ht="49.5" customHeight="1" outlineLevel="2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9600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2949.84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3933.12</v>
      </c>
      <c r="AM17" s="32">
        <f t="shared" si="2"/>
        <v>40.97</v>
      </c>
    </row>
    <row r="18" spans="1:39" ht="37.5" customHeight="1" outlineLevel="2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348993.84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55575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155575</v>
      </c>
      <c r="AM18" s="32">
        <f t="shared" si="2"/>
        <v>44.578150720368015</v>
      </c>
    </row>
    <row r="19" spans="1:39" ht="25.5" hidden="1" outlineLevel="2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15000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3000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30000</v>
      </c>
      <c r="AM20" s="32">
        <f t="shared" si="2"/>
        <v>200</v>
      </c>
    </row>
    <row r="21" spans="1:39" outlineLevel="2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46512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39070.92</v>
      </c>
      <c r="AE21" s="13"/>
      <c r="AF21" s="13"/>
      <c r="AG21" s="14"/>
      <c r="AH21" s="13"/>
      <c r="AI21" s="14"/>
      <c r="AJ21" s="13"/>
      <c r="AK21" s="18"/>
      <c r="AL21" s="38">
        <v>39070.92</v>
      </c>
      <c r="AM21" s="32">
        <f t="shared" si="2"/>
        <v>84.00180598555211</v>
      </c>
    </row>
    <row r="22" spans="1:39" outlineLevel="1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4351486.05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3886144.07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4351486.05</v>
      </c>
      <c r="AM22" s="32">
        <f t="shared" si="2"/>
        <v>100</v>
      </c>
    </row>
    <row r="23" spans="1:39" ht="40.5" customHeight="1" outlineLevel="2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4348486.05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3883144.07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4348486.05</v>
      </c>
      <c r="AM23" s="32">
        <f t="shared" si="2"/>
        <v>100</v>
      </c>
    </row>
    <row r="24" spans="1:39" ht="25.5" hidden="1" outlineLevel="2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3000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3000</v>
      </c>
      <c r="AE25" s="13"/>
      <c r="AF25" s="13"/>
      <c r="AG25" s="14"/>
      <c r="AH25" s="13"/>
      <c r="AI25" s="14"/>
      <c r="AJ25" s="13"/>
      <c r="AK25" s="18"/>
      <c r="AL25" s="19">
        <v>3000</v>
      </c>
      <c r="AM25" s="32">
        <f t="shared" si="2"/>
        <v>100</v>
      </c>
    </row>
    <row r="26" spans="1:39" ht="12.75" customHeight="1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6527799.1600000001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4757443.3099999996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5928411.5800000001</v>
      </c>
      <c r="AM26" s="32">
        <f t="shared" si="2"/>
        <v>90.81792246806809</v>
      </c>
    </row>
    <row r="27" spans="1:39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>
      <c r="B29" s="1" t="s">
        <v>75</v>
      </c>
    </row>
    <row r="30" spans="1:39" ht="15" customHeight="1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>
      <c r="B31" s="65"/>
      <c r="C31" s="59"/>
      <c r="R31" s="49"/>
      <c r="AD31" s="69"/>
      <c r="AL31" s="71"/>
      <c r="AM31" s="67"/>
    </row>
    <row r="32" spans="1:39">
      <c r="B32" s="23" t="s">
        <v>38</v>
      </c>
      <c r="C32" s="22" t="s">
        <v>39</v>
      </c>
      <c r="R32" s="24">
        <f>R33+R35+R34</f>
        <v>2473134.86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2045418.54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2417205.12</v>
      </c>
      <c r="AM32" s="32">
        <f>AL32/R32*100</f>
        <v>97.738508283369569</v>
      </c>
    </row>
    <row r="33" spans="2:39" ht="51">
      <c r="B33" s="23" t="s">
        <v>40</v>
      </c>
      <c r="C33" s="22" t="s">
        <v>41</v>
      </c>
      <c r="R33" s="24">
        <v>1975181.88</v>
      </c>
      <c r="AD33" s="24">
        <v>1702334.42</v>
      </c>
      <c r="AL33" s="20">
        <v>1975181.88</v>
      </c>
      <c r="AM33" s="32">
        <f t="shared" ref="AM33:AM57" si="6">AL33/R33*100</f>
        <v>100</v>
      </c>
    </row>
    <row r="34" spans="2:39">
      <c r="B34" s="23" t="s">
        <v>100</v>
      </c>
      <c r="C34" s="37" t="s">
        <v>101</v>
      </c>
      <c r="R34" s="24">
        <v>3000</v>
      </c>
      <c r="AD34" s="24">
        <v>0</v>
      </c>
      <c r="AL34" s="20">
        <v>0</v>
      </c>
      <c r="AM34" s="32"/>
    </row>
    <row r="35" spans="2:39">
      <c r="B35" s="23" t="s">
        <v>42</v>
      </c>
      <c r="C35" s="22" t="s">
        <v>43</v>
      </c>
      <c r="R35" s="24">
        <v>494952.98</v>
      </c>
      <c r="AD35" s="24">
        <v>343084.12</v>
      </c>
      <c r="AL35" s="20">
        <v>442023.24</v>
      </c>
      <c r="AM35" s="32">
        <f t="shared" si="6"/>
        <v>89.306107420547292</v>
      </c>
    </row>
    <row r="36" spans="2:39">
      <c r="B36" s="23" t="s">
        <v>93</v>
      </c>
      <c r="C36" s="37" t="s">
        <v>95</v>
      </c>
      <c r="R36" s="24">
        <f>R37</f>
        <v>89696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54092.02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89696</v>
      </c>
      <c r="AM36" s="32">
        <f t="shared" si="6"/>
        <v>100</v>
      </c>
    </row>
    <row r="37" spans="2:39">
      <c r="B37" s="23" t="s">
        <v>94</v>
      </c>
      <c r="C37" s="37" t="s">
        <v>96</v>
      </c>
      <c r="R37" s="24">
        <v>89696</v>
      </c>
      <c r="AD37" s="24">
        <v>54092.02</v>
      </c>
      <c r="AL37" s="39">
        <v>89696</v>
      </c>
      <c r="AM37" s="32">
        <f t="shared" si="6"/>
        <v>100</v>
      </c>
    </row>
    <row r="38" spans="2:39" ht="24.75" customHeight="1">
      <c r="B38" s="23" t="s">
        <v>44</v>
      </c>
      <c r="C38" s="22" t="s">
        <v>45</v>
      </c>
      <c r="R38" s="24">
        <f>R39+R40+R41</f>
        <v>534899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395318.99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534899</v>
      </c>
      <c r="AM38" s="32">
        <f t="shared" si="6"/>
        <v>100</v>
      </c>
    </row>
    <row r="39" spans="2:39" ht="38.25" hidden="1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>
      <c r="B40" s="23" t="s">
        <v>48</v>
      </c>
      <c r="C40" s="22" t="s">
        <v>49</v>
      </c>
      <c r="R40" s="24">
        <v>534899</v>
      </c>
      <c r="AD40" s="24">
        <v>395318.99</v>
      </c>
      <c r="AL40" s="20">
        <v>534899</v>
      </c>
      <c r="AM40" s="32">
        <f t="shared" si="6"/>
        <v>100</v>
      </c>
    </row>
    <row r="41" spans="2:39" ht="25.5" hidden="1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>
      <c r="B45" s="23" t="s">
        <v>58</v>
      </c>
      <c r="C45" s="22" t="s">
        <v>59</v>
      </c>
      <c r="R45" s="24">
        <f>R46+R47+R48</f>
        <v>3462914.9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2479649.73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3306199.64</v>
      </c>
      <c r="AM45" s="32">
        <f t="shared" si="6"/>
        <v>95.474469788443258</v>
      </c>
    </row>
    <row r="46" spans="2:39" hidden="1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>
      <c r="B47" s="23" t="s">
        <v>62</v>
      </c>
      <c r="C47" s="22" t="s">
        <v>63</v>
      </c>
      <c r="R47" s="24">
        <v>280958</v>
      </c>
      <c r="AD47" s="24">
        <v>151626</v>
      </c>
      <c r="AL47" s="20">
        <v>202168</v>
      </c>
      <c r="AM47" s="32">
        <f t="shared" si="6"/>
        <v>71.956662561664018</v>
      </c>
    </row>
    <row r="48" spans="2:39">
      <c r="B48" s="23" t="s">
        <v>64</v>
      </c>
      <c r="C48" s="22" t="s">
        <v>65</v>
      </c>
      <c r="R48" s="24">
        <v>3181956.9</v>
      </c>
      <c r="AD48" s="24">
        <v>2328023.73</v>
      </c>
      <c r="AL48" s="20">
        <v>3104031.64</v>
      </c>
      <c r="AM48" s="32">
        <f t="shared" si="6"/>
        <v>97.551027168218411</v>
      </c>
    </row>
    <row r="49" spans="2:39" ht="0.75" hidden="1" customHeight="1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t="13.5" hidden="1" customHeight="1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>
      <c r="B53" s="23" t="s">
        <v>85</v>
      </c>
      <c r="C53" s="22">
        <v>1000</v>
      </c>
      <c r="R53" s="24">
        <f>R54</f>
        <v>115500.96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86625.72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115500.96</v>
      </c>
      <c r="AM53" s="32">
        <f t="shared" si="6"/>
        <v>100</v>
      </c>
    </row>
    <row r="54" spans="2:39">
      <c r="B54" s="23" t="s">
        <v>86</v>
      </c>
      <c r="C54" s="22">
        <v>1001</v>
      </c>
      <c r="R54" s="24">
        <v>115500.96</v>
      </c>
      <c r="AD54" s="24">
        <v>86625.72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115500.96</v>
      </c>
      <c r="AM54" s="32">
        <f t="shared" si="6"/>
        <v>100</v>
      </c>
    </row>
    <row r="55" spans="2:39">
      <c r="B55" s="23" t="s">
        <v>70</v>
      </c>
      <c r="C55" s="22" t="s">
        <v>71</v>
      </c>
      <c r="R55" s="24">
        <f>R56</f>
        <v>30000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12000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12000</v>
      </c>
      <c r="AM55" s="32">
        <f t="shared" si="6"/>
        <v>40</v>
      </c>
    </row>
    <row r="56" spans="2:39" ht="25.5">
      <c r="B56" s="25" t="s">
        <v>72</v>
      </c>
      <c r="C56" s="26" t="s">
        <v>73</v>
      </c>
      <c r="R56" s="27">
        <v>30000</v>
      </c>
      <c r="AD56" s="24">
        <v>12000</v>
      </c>
      <c r="AL56" s="28">
        <v>12000</v>
      </c>
      <c r="AM56" s="33">
        <f t="shared" si="6"/>
        <v>40</v>
      </c>
    </row>
    <row r="57" spans="2:39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6706145.7199999997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5073104.9999999991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6475500.7199999997</v>
      </c>
      <c r="AM57" s="33">
        <f t="shared" si="6"/>
        <v>96.560692093043272</v>
      </c>
    </row>
    <row r="58" spans="2:39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-178346.55999999959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-315661.68999999948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-547089.13999999966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</cp:lastModifiedBy>
  <dcterms:created xsi:type="dcterms:W3CDTF">2018-10-24T07:40:19Z</dcterms:created>
  <dcterms:modified xsi:type="dcterms:W3CDTF">2024-12-10T12:04:31Z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