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ума декабрь 2024 -2\БЮДЖЕТ 25 год окончательный\"/>
    </mc:Choice>
  </mc:AlternateContent>
  <bookViews>
    <workbookView xWindow="0" yWindow="0" windowWidth="27315" windowHeight="11475"/>
  </bookViews>
  <sheets>
    <sheet name="Документ" sheetId="1" r:id="rId1"/>
  </sheets>
  <definedNames>
    <definedName name="_xlnm.Print_Titles" localSheetId="0">Документ!$7:$8</definedName>
  </definedNames>
  <calcPr calcId="162913"/>
</workbook>
</file>

<file path=xl/calcChain.xml><?xml version="1.0" encoding="utf-8"?>
<calcChain xmlns="http://schemas.openxmlformats.org/spreadsheetml/2006/main">
  <c r="S32" i="1" l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32" i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T57" i="1" s="1"/>
  <c r="U38" i="1"/>
  <c r="V38" i="1"/>
  <c r="W38" i="1"/>
  <c r="X38" i="1"/>
  <c r="X57" i="1" s="1"/>
  <c r="Y38" i="1"/>
  <c r="Z38" i="1"/>
  <c r="AA38" i="1"/>
  <c r="AB38" i="1"/>
  <c r="AB57" i="1" s="1"/>
  <c r="AC38" i="1"/>
  <c r="AD38" i="1"/>
  <c r="AE38" i="1"/>
  <c r="AF38" i="1"/>
  <c r="AF57" i="1" s="1"/>
  <c r="AG38" i="1"/>
  <c r="AH38" i="1"/>
  <c r="AI38" i="1"/>
  <c r="AJ38" i="1"/>
  <c r="AJ57" i="1" s="1"/>
  <c r="AK38" i="1"/>
  <c r="AL38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56" i="1"/>
  <c r="AM11" i="1"/>
  <c r="AM12" i="1"/>
  <c r="AM13" i="1"/>
  <c r="AM14" i="1"/>
  <c r="AM18" i="1"/>
  <c r="AM19" i="1"/>
  <c r="AM20" i="1"/>
  <c r="AM23" i="1"/>
  <c r="AK57" i="1" l="1"/>
  <c r="AG57" i="1"/>
  <c r="AM53" i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X59" i="1" s="1"/>
  <c r="AJ9" i="1"/>
  <c r="AJ26" i="1" s="1"/>
  <c r="AJ59" i="1" s="1"/>
  <c r="AF9" i="1"/>
  <c r="AF26" i="1" s="1"/>
  <c r="AF59" i="1" s="1"/>
  <c r="AB9" i="1"/>
  <c r="AB26" i="1" s="1"/>
  <c r="AB59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E9" i="1"/>
  <c r="AE26" i="1" s="1"/>
  <c r="AA9" i="1"/>
  <c r="AA26" i="1" s="1"/>
  <c r="W9" i="1"/>
  <c r="W26" i="1" s="1"/>
  <c r="W59" i="1" s="1"/>
  <c r="S9" i="1"/>
  <c r="S26" i="1" s="1"/>
  <c r="S59" i="1" s="1"/>
  <c r="AM22" i="1"/>
  <c r="AM10" i="1"/>
  <c r="AM38" i="1"/>
  <c r="AM32" i="1"/>
  <c r="AI59" i="1" l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<sst xmlns="http://schemas.openxmlformats.org/spreadsheetml/2006/main" count="150" uniqueCount="102">
  <si>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</si>
  <si>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</si>
  <si>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</si>
  <si>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</si>
  <si>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</si>
  <si>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</si>
  <si>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</si>
  <si>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</si>
  <si>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</si>
  <si>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</si>
  <si>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</si>
  <si>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</si>
  <si>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</si>
  <si>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</si>
  <si>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</si>
  <si>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</si>
  <si>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</si>
  <si>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</si>
  <si>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</si>
  <si>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</si>
  <si>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</si>
  <si>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</si>
  <si>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</si>
  <si>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</si>
  <si>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</si>
  <si>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</si>
  <si>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</si>
  <si>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</si>
  <si>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</si>
  <si>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</si>
  <si>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</si>
  <si>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</si>
  <si>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</si>
  <si>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</si>
  <si>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</si>
  <si>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</si>
  <si>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</si>
  <si>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</si>
  <si>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</si>
  <si>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</si>
  <si>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</si>
  <si>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</si>
  <si>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</si>
  <si>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</si>
  <si>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</si>
  <si>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</si>
  <si>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</si>
  <si>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</si>
  <si>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</si>
  <si>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</si>
  <si>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</si>
  <si>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</si>
  <si>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</si>
  <si>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</si>
  <si>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</si>
  <si>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</si>
  <si>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</si>
  <si>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</si>
  <si>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</si>
  <si>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</si>
  <si>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</si>
  <si>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</si>
  <si>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</si>
  <si>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</si>
  <si>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</si>
  <si>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</si>
  <si>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</si>
  <si>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</si>
  <si>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</si>
  <si>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</si>
  <si>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</si>
  <si>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</si>
  <si>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</si>
  <si>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</si>
  <si>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</si>
  <si>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</si>
  <si>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</si>
  <si>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</si>
  <si>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</si>
  <si>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</si>
  <si>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</si>
  <si>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</si>
  <si>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</si>
  <si>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</si>
  <si>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</si>
  <si>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</si>
  <si>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</si>
  <si>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</si>
  <si>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</si>
  <si>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</si>
  <si>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</si>
  <si>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</si>
  <si>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</si>
  <si>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</si>
  <si>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</si>
  <si>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</si>
  <si>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</si>
  <si>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"Село Татаринцы"</t>
  </si>
  <si>
    <t>Ожидаемое исполнение бюджета СП "Село Татаринцы"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</si>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</sst>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26" activePane="bottomLeft" state="frozen"/>
      <selection pane="bottomLeft" activeCell="AL20" sqref="AL20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 x14ac:dyDescent="0.25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 x14ac:dyDescent="0.25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 x14ac:dyDescent="0.25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 x14ac:dyDescent="0.25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 x14ac:dyDescent="0.25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4131934.31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2522680.2999999998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3609261.32</v>
      </c>
      <c r="AM9" s="32">
        <f>AL9/R9*100</f>
        <v>87.350404174261911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1823668.67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1228753.8599999999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1646121.3399999999</v>
      </c>
      <c r="AM10" s="32">
        <f t="shared" ref="AM10:AM26" si="2">AL10/R10*100</f>
        <v>90.264277008169472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45054.44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45054.44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45054.44</v>
      </c>
      <c r="AM11" s="32">
        <f t="shared" si="2"/>
        <v>100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873618.6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688204.65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873618.6</v>
      </c>
      <c r="AM13" s="32">
        <f t="shared" si="2"/>
        <v>100</v>
      </c>
    </row>
    <row r="14" spans="1:39" ht="14.25" customHeight="1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585860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388595.64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585860</v>
      </c>
      <c r="AM14" s="32">
        <f t="shared" si="2"/>
        <v>100</v>
      </c>
    </row>
    <row r="15" spans="1:39" ht="0.75" hidden="1" customHeight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-23.37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-23.37</v>
      </c>
      <c r="AE16" s="13"/>
      <c r="AF16" s="13"/>
      <c r="AG16" s="14"/>
      <c r="AH16" s="13"/>
      <c r="AI16" s="14"/>
      <c r="AJ16" s="13"/>
      <c r="AK16" s="18"/>
      <c r="AL16" s="19">
        <v>-23.37</v>
      </c>
      <c r="AM16" s="32">
        <f t="shared" si="2"/>
        <v>100</v>
      </c>
    </row>
    <row r="17" spans="1:39" ht="5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242647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74067.5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108756.67</v>
      </c>
      <c r="AM17" s="32">
        <f t="shared" si="2"/>
        <v>44.820941532349465</v>
      </c>
    </row>
    <row r="18" spans="1:39" ht="38.25" hidden="1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/>
      <c r="AM18" s="32" t="e">
        <f t="shared" si="2"/>
        <v>#DIV/0!</v>
      </c>
    </row>
    <row r="19" spans="1:39" ht="25.5" hidden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30000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>
        <f t="shared" si="2"/>
        <v>0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32855</v>
      </c>
      <c r="AE21" s="13"/>
      <c r="AF21" s="13"/>
      <c r="AG21" s="14"/>
      <c r="AH21" s="13"/>
      <c r="AI21" s="14"/>
      <c r="AJ21" s="13"/>
      <c r="AK21" s="18"/>
      <c r="AL21" s="38">
        <v>32855</v>
      </c>
      <c r="AM21" s="32">
        <f t="shared" si="2"/>
        <v>70.637684898520817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2308265.64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1293926.44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1963139.98</v>
      </c>
      <c r="AM22" s="32">
        <f t="shared" si="2"/>
        <v>85.048269401090252</v>
      </c>
    </row>
    <row r="23" spans="1:39" ht="41.25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1963139.98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1293926.44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1963139.98</v>
      </c>
      <c r="AM23" s="32">
        <f t="shared" si="2"/>
        <v>100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345125.66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>
        <f t="shared" si="2"/>
        <v>0</v>
      </c>
    </row>
    <row r="26" spans="1:39" ht="12.75" customHeight="1" x14ac:dyDescent="0.25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4131934.31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2522680.2999999998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3609261.32</v>
      </c>
      <c r="AM26" s="32">
        <f t="shared" si="2"/>
        <v>87.350404174261911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 x14ac:dyDescent="0.25">
      <c r="B31" s="65"/>
      <c r="C31" s="59"/>
      <c r="R31" s="49"/>
      <c r="AD31" s="69"/>
      <c r="AL31" s="71"/>
      <c r="AM31" s="67"/>
    </row>
    <row r="32" spans="1:39" x14ac:dyDescent="0.25">
      <c r="B32" s="23" t="s">
        <v>38</v>
      </c>
      <c r="C32" s="22" t="s">
        <v>39</v>
      </c>
      <c r="R32" s="24">
        <f>R33+R35+R34</f>
        <v>2094925.12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1657169.08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2091925.12</v>
      </c>
      <c r="AM32" s="32">
        <f>AL32/R32*100</f>
        <v>99.856796790903914</v>
      </c>
    </row>
    <row r="33" spans="2:39" ht="51" x14ac:dyDescent="0.25">
      <c r="B33" s="23" t="s">
        <v>40</v>
      </c>
      <c r="C33" s="22" t="s">
        <v>41</v>
      </c>
      <c r="R33" s="24">
        <v>1239665.26</v>
      </c>
      <c r="AD33" s="24">
        <v>1051554.98</v>
      </c>
      <c r="AL33" s="20">
        <v>1239665.26</v>
      </c>
      <c r="AM33" s="32">
        <f t="shared" ref="AM33:AM57" si="6">AL33/R33*100</f>
        <v>100</v>
      </c>
    </row>
    <row r="34" spans="2:39" x14ac:dyDescent="0.25">
      <c r="B34" s="23" t="s">
        <v>100</v>
      </c>
      <c r="C34" s="37" t="s">
        <v>101</v>
      </c>
      <c r="R34" s="24">
        <v>3000</v>
      </c>
      <c r="AD34" s="24">
        <v>0</v>
      </c>
      <c r="AL34" s="20">
        <v>0</v>
      </c>
      <c r="AM34" s="32"/>
    </row>
    <row r="35" spans="2:39" x14ac:dyDescent="0.25">
      <c r="B35" s="23" t="s">
        <v>42</v>
      </c>
      <c r="C35" s="22" t="s">
        <v>43</v>
      </c>
      <c r="R35" s="24">
        <v>852259.86</v>
      </c>
      <c r="AD35" s="24">
        <v>605614.1</v>
      </c>
      <c r="AL35" s="20">
        <v>852259.86</v>
      </c>
      <c r="AM35" s="32">
        <f t="shared" si="6"/>
        <v>100</v>
      </c>
    </row>
    <row r="36" spans="2:39" x14ac:dyDescent="0.25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31098.16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44848</v>
      </c>
      <c r="AM36" s="32">
        <f t="shared" si="6"/>
        <v>100</v>
      </c>
    </row>
    <row r="37" spans="2:39" x14ac:dyDescent="0.25">
      <c r="B37" s="23" t="s">
        <v>94</v>
      </c>
      <c r="C37" s="37" t="s">
        <v>96</v>
      </c>
      <c r="R37" s="24">
        <v>44848</v>
      </c>
      <c r="AD37" s="24">
        <v>31098.16</v>
      </c>
      <c r="AL37" s="39">
        <v>44848</v>
      </c>
      <c r="AM37" s="32">
        <f t="shared" si="6"/>
        <v>100</v>
      </c>
    </row>
    <row r="38" spans="2:39" ht="24.75" customHeight="1" x14ac:dyDescent="0.25">
      <c r="B38" s="23" t="s">
        <v>44</v>
      </c>
      <c r="C38" s="22" t="s">
        <v>45</v>
      </c>
      <c r="R38" s="24">
        <f>R39+R40+R41</f>
        <v>110850.74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11700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15600</v>
      </c>
      <c r="AM38" s="32">
        <f t="shared" si="6"/>
        <v>14.07297777173161</v>
      </c>
    </row>
    <row r="39" spans="2:39" ht="38.25" hidden="1" x14ac:dyDescent="0.25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 x14ac:dyDescent="0.25">
      <c r="B40" s="23" t="s">
        <v>48</v>
      </c>
      <c r="C40" s="22" t="s">
        <v>49</v>
      </c>
      <c r="R40" s="24">
        <v>110850.74</v>
      </c>
      <c r="AD40" s="24">
        <v>11700</v>
      </c>
      <c r="AL40" s="20">
        <v>15600</v>
      </c>
      <c r="AM40" s="32">
        <f t="shared" si="6"/>
        <v>14.07297777173161</v>
      </c>
    </row>
    <row r="41" spans="2:39" ht="25.5" hidden="1" x14ac:dyDescent="0.25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 x14ac:dyDescent="0.25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25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 x14ac:dyDescent="0.25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25">
      <c r="B45" s="23" t="s">
        <v>58</v>
      </c>
      <c r="C45" s="22" t="s">
        <v>59</v>
      </c>
      <c r="R45" s="24">
        <f>R46+R47+R48</f>
        <v>1846304.75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1072997.24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1846304.75</v>
      </c>
      <c r="AM45" s="32">
        <f t="shared" si="6"/>
        <v>100</v>
      </c>
    </row>
    <row r="46" spans="2:39" hidden="1" x14ac:dyDescent="0.25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25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x14ac:dyDescent="0.25">
      <c r="B48" s="23" t="s">
        <v>64</v>
      </c>
      <c r="C48" s="22" t="s">
        <v>65</v>
      </c>
      <c r="R48" s="24">
        <v>1846304.75</v>
      </c>
      <c r="AD48" s="24">
        <v>1072997.24</v>
      </c>
      <c r="AL48" s="20">
        <v>1846304.75</v>
      </c>
      <c r="AM48" s="32">
        <f t="shared" si="6"/>
        <v>100</v>
      </c>
    </row>
    <row r="49" spans="2:39" ht="0.75" hidden="1" customHeight="1" x14ac:dyDescent="0.25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 x14ac:dyDescent="0.25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x14ac:dyDescent="0.25">
      <c r="B51" s="23" t="s">
        <v>66</v>
      </c>
      <c r="C51" s="22" t="s">
        <v>67</v>
      </c>
      <c r="R51" s="24">
        <f>R52</f>
        <v>44102.96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44102.96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44102.96</v>
      </c>
      <c r="AM51" s="32">
        <f t="shared" si="6"/>
        <v>100</v>
      </c>
    </row>
    <row r="52" spans="2:39" ht="14.25" customHeight="1" x14ac:dyDescent="0.25">
      <c r="B52" s="23" t="s">
        <v>68</v>
      </c>
      <c r="C52" s="22" t="s">
        <v>69</v>
      </c>
      <c r="R52" s="24">
        <v>44102.96</v>
      </c>
      <c r="AD52" s="24">
        <v>44102.96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44102.96</v>
      </c>
      <c r="AM52" s="32">
        <f t="shared" si="6"/>
        <v>100</v>
      </c>
    </row>
    <row r="53" spans="2:39" hidden="1" x14ac:dyDescent="0.25">
      <c r="B53" s="23" t="s">
        <v>85</v>
      </c>
      <c r="C53" s="22">
        <v>1000</v>
      </c>
      <c r="R53" s="24">
        <f>R54</f>
        <v>0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0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0</v>
      </c>
      <c r="AM53" s="32" t="e">
        <f t="shared" si="6"/>
        <v>#DIV/0!</v>
      </c>
    </row>
    <row r="54" spans="2:39" hidden="1" x14ac:dyDescent="0.25">
      <c r="B54" s="23" t="s">
        <v>86</v>
      </c>
      <c r="C54" s="22">
        <v>1001</v>
      </c>
      <c r="R54" s="24">
        <v>0</v>
      </c>
      <c r="AD54" s="24">
        <v>0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0</v>
      </c>
      <c r="AM54" s="32" t="e">
        <f t="shared" si="6"/>
        <v>#DIV/0!</v>
      </c>
    </row>
    <row r="55" spans="2:39" x14ac:dyDescent="0.25">
      <c r="B55" s="23" t="s">
        <v>70</v>
      </c>
      <c r="C55" s="22" t="s">
        <v>71</v>
      </c>
      <c r="R55" s="24">
        <f>R56</f>
        <v>112455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93293.8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112455</v>
      </c>
      <c r="AM55" s="32">
        <f t="shared" si="6"/>
        <v>100</v>
      </c>
    </row>
    <row r="56" spans="2:39" ht="25.5" x14ac:dyDescent="0.25">
      <c r="B56" s="25" t="s">
        <v>72</v>
      </c>
      <c r="C56" s="26" t="s">
        <v>73</v>
      </c>
      <c r="R56" s="27">
        <v>112455</v>
      </c>
      <c r="AD56" s="24">
        <v>93293.8</v>
      </c>
      <c r="AL56" s="28">
        <v>112455</v>
      </c>
      <c r="AM56" s="33">
        <f t="shared" si="6"/>
        <v>100</v>
      </c>
    </row>
    <row r="57" spans="2:39" x14ac:dyDescent="0.25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4253486.57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2910361.24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4155235.83</v>
      </c>
      <c r="AM57" s="33">
        <f t="shared" si="6"/>
        <v>97.690112843121071</v>
      </c>
    </row>
    <row r="58" spans="2:39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25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-121552.26000000024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-387680.94000000041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-545974.51000000024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cp:lastPrinted>2024-12-18T11:38:14Z</cp:lastPrinted>
  <dcterms:created xsi:type="dcterms:W3CDTF">2018-10-24T07:40:19Z</dcterms:created>
  <dcterms:modified xsi:type="dcterms:W3CDTF">2024-12-18T11:43:01Z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