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O31" i="3"/>
  <c r="U31"/>
  <c r="P11"/>
  <c r="Q11"/>
  <c r="R11"/>
  <c r="S11"/>
  <c r="T11"/>
  <c r="U11"/>
  <c r="P13"/>
  <c r="Q13"/>
  <c r="R13"/>
  <c r="S13"/>
  <c r="T13"/>
  <c r="U13"/>
  <c r="P16"/>
  <c r="Q16"/>
  <c r="R16"/>
  <c r="S16"/>
  <c r="T16"/>
  <c r="U16"/>
  <c r="P19"/>
  <c r="Q19"/>
  <c r="R19"/>
  <c r="S19"/>
  <c r="T19"/>
  <c r="U19"/>
  <c r="P28"/>
  <c r="Q28"/>
  <c r="R28"/>
  <c r="S28"/>
  <c r="T28"/>
  <c r="U28"/>
  <c r="P33"/>
  <c r="Q33"/>
  <c r="Q27" s="1"/>
  <c r="Q26" s="1"/>
  <c r="R33"/>
  <c r="S33"/>
  <c r="T33"/>
  <c r="U33"/>
  <c r="O33"/>
  <c r="O28"/>
  <c r="O13"/>
  <c r="O11"/>
  <c r="O16"/>
  <c r="O19"/>
  <c r="O10" l="1"/>
  <c r="U27"/>
  <c r="U26" s="1"/>
  <c r="R27"/>
  <c r="R26" s="1"/>
  <c r="S27"/>
  <c r="S26" s="1"/>
  <c r="T27"/>
  <c r="T26" s="1"/>
  <c r="P27"/>
  <c r="P26" s="1"/>
  <c r="O27"/>
  <c r="O26" s="1"/>
  <c r="O36" s="1"/>
  <c r="S10"/>
  <c r="S36" s="1"/>
  <c r="U10"/>
  <c r="Q10"/>
  <c r="Q36" s="1"/>
  <c r="T10"/>
  <c r="P10"/>
  <c r="R10"/>
  <c r="U36" l="1"/>
  <c r="T36"/>
  <c r="R36"/>
  <c r="P36"/>
</calcChain>
</file>

<file path=xl/sharedStrings.xml><?xml version="1.0" encoding="utf-8"?>
<sst xmlns="http://schemas.openxmlformats.org/spreadsheetml/2006/main" count="99" uniqueCount="68">
  <si>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</si>
  <si>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</si>
  <si>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</si>
  <si>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</si>
  <si>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</si>
  <si>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</si>
  <si>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</si>
  <si>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</si>
  <si>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</si>
  <si>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</si>
  <si>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</si>
  <si>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</si>
  <si>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</si>
  <si>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</si>
  <si>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</si>
  <si>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</si>
  <si>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</si>
  <si>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</si>
  <si>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</si>
  <si>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</si>
  <si>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00010500000000000000</t>
  </si>
  <si>
    <t>00010800000000000000</t>
  </si>
  <si>
    <t>00010804000000000000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</si>
  <si>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</si>
  <si>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</si>
  <si>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</si>
  <si>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</si>
  <si>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</si>
  <si>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>00010503000000000000</t>
  </si>
  <si>
    <t xml:space="preserve">      Единый сельскохозяйственный налог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</si>
  <si>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</si>
  <si>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</si>
  <si>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</si>
  <si>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</si>
  <si>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</si>
  <si>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00011600000000000000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</si>
  <si>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</si>
  <si>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</si>
  <si>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</si>
  <si>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</si>
  <si>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ПРОЧИЕ БЕЗВОЗМЕЗДНЫЕ ПОСТУПЛЕНИЯ</t>
  </si>
  <si>
    <t xml:space="preserve">        Дотации бюджетам поселений на выравнивание бюджетной обеспеченности из областного бюджета</t>
  </si>
  <si>
    <t>00010501000000000000</t>
  </si>
  <si>
    <t xml:space="preserve">            Налог, взимаемый в связи с применением упрощенной системы налогообложения</t>
  </si>
  <si>
    <t xml:space="preserve">      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</si>
  <si>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</si>
  <si>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</si>
  <si>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00011105000000000000</t>
  </si>
  <si>
    <t xml:space="preserve">          ДОХОДЫ ОТ ОКАЗАНИЯ ПЛАТНЫХ УСЛУГ (РАБОТ) И КОМПЕНСАЦИИ ЗАТРАТ ГОСУДАРСТВА</t>
  </si>
  <si>
    <t>Субсидии бюджетам бюджетной системы Российской Федерации (межбюджетные субсидии)</t>
  </si>
  <si>
    <t>00020220000000000000</t>
  </si>
  <si>
    <t>00020210000000000000</t>
  </si>
  <si>
    <t>00020215001100315000</t>
  </si>
  <si>
    <t>00320229999100299150</t>
  </si>
  <si>
    <t xml:space="preserve">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</si>
  <si>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00320235118100000150</t>
  </si>
  <si>
    <t>00020230000000000000</t>
  </si>
  <si>
    <t xml:space="preserve">        Дотации бюджетам поселений на выравнивание бюджетной обеспеченности из районного фонда финансовой поддержки поселений</t>
  </si>
  <si>
    <t>00020215001100105000</t>
  </si>
  <si>
    <t>00011700000000000000</t>
  </si>
  <si>
    <t>ПРОЧИЕ НЕНАЛОГОВЫЕ ДОХОДЫ</t>
  </si>
  <si>
    <t>ШТРАФЫ, САНКЦИИ, ВОЗМЕЩЕНИЕ УЩЕРБА</t>
  </si>
  <si>
    <t>Приложение №3</t>
  </si>
  <si>
    <t>План на 2026 год</t>
  </si>
  <si>
    <t xml:space="preserve">            Прочие субсидии бюджетам муниципальных образований на реализацию мероприятий по благоустройству сельских территорий</t>
  </si>
  <si>
    <t>Распределение доходов бюджета сельского поселения "Деревня Глазково" по группам классификации доходов бюджетов РФ на плановый период 2026 и 2027 годов</t>
  </si>
  <si>
    <t>План на 2027 год</t>
  </si>
  <si>
    <t>№ 220 от 25.12.2024г.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</si>
</sst>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3" borderId="0"/>
    <xf numFmtId="0" fontId="6" fillId="0" borderId="0">
      <alignment horizontal="left" wrapText="1"/>
    </xf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3" borderId="8"/>
    <xf numFmtId="0" fontId="6" fillId="0" borderId="9">
      <alignment horizontal="center" vertical="center" wrapText="1"/>
    </xf>
    <xf numFmtId="0" fontId="6" fillId="3" borderId="10"/>
    <xf numFmtId="49" fontId="6" fillId="0" borderId="9">
      <alignment horizontal="center" vertical="top" shrinkToFit="1"/>
    </xf>
    <xf numFmtId="0" fontId="6" fillId="0" borderId="9">
      <alignment horizontal="center" vertical="top" wrapText="1"/>
    </xf>
    <xf numFmtId="4" fontId="6" fillId="0" borderId="9">
      <alignment horizontal="right" vertical="top" shrinkToFit="1"/>
    </xf>
    <xf numFmtId="10" fontId="6" fillId="0" borderId="9">
      <alignment horizontal="center" vertical="top" shrinkToFit="1"/>
    </xf>
    <xf numFmtId="0" fontId="6" fillId="3" borderId="11"/>
    <xf numFmtId="49" fontId="8" fillId="0" borderId="9">
      <alignment horizontal="left" vertical="top" shrinkToFit="1"/>
    </xf>
    <xf numFmtId="4" fontId="8" fillId="4" borderId="9">
      <alignment horizontal="right" vertical="top" shrinkToFit="1"/>
    </xf>
    <xf numFmtId="10" fontId="8" fillId="4" borderId="9">
      <alignment horizontal="center" vertical="top" shrinkToFit="1"/>
    </xf>
    <xf numFmtId="0" fontId="6" fillId="0" borderId="0"/>
    <xf numFmtId="0" fontId="6" fillId="3" borderId="8">
      <alignment horizontal="left"/>
    </xf>
    <xf numFmtId="0" fontId="6" fillId="0" borderId="9">
      <alignment horizontal="left" vertical="top" wrapText="1"/>
    </xf>
    <xf numFmtId="4" fontId="8" fillId="5" borderId="9">
      <alignment horizontal="right" vertical="top" shrinkToFit="1"/>
    </xf>
    <xf numFmtId="10" fontId="8" fillId="5" borderId="9">
      <alignment horizontal="center" vertical="top" shrinkToFit="1"/>
    </xf>
    <xf numFmtId="0" fontId="6" fillId="3" borderId="10">
      <alignment horizontal="left"/>
    </xf>
    <xf numFmtId="0" fontId="6" fillId="3" borderId="11">
      <alignment horizontal="left"/>
    </xf>
    <xf numFmtId="0" fontId="6" fillId="3" borderId="0">
      <alignment horizontal="left"/>
    </xf>
    <xf numFmtId="0" fontId="4" fillId="0" borderId="0"/>
  </cellStyleXfs>
  <cellXfs count="30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6" fillId="0" borderId="9" xfId="14" applyNumberFormat="1" applyProtection="1">
      <alignment horizontal="center" vertical="top" shrinkToFit="1"/>
    </xf>
    <xf numFmtId="0" fontId="6" fillId="0" borderId="9" xfId="24" applyNumberFormat="1" applyProtection="1">
      <alignment horizontal="left" vertical="top" wrapText="1"/>
    </xf>
    <xf numFmtId="0" fontId="6" fillId="0" borderId="9" xfId="24" applyNumberFormat="1" applyProtection="1">
      <alignment horizontal="left" vertical="top" wrapText="1"/>
    </xf>
    <xf numFmtId="49" fontId="6" fillId="0" borderId="9" xfId="14" applyNumberFormat="1" applyProtection="1">
      <alignment horizontal="center" vertical="top" shrinkToFit="1"/>
    </xf>
    <xf numFmtId="0" fontId="6" fillId="0" borderId="9" xfId="24" applyNumberFormat="1" applyProtection="1">
      <alignment horizontal="left" vertical="top" wrapText="1"/>
    </xf>
    <xf numFmtId="49" fontId="6" fillId="0" borderId="9" xfId="14" applyNumberFormat="1" applyProtection="1">
      <alignment horizontal="center" vertical="top" shrinkToFit="1"/>
    </xf>
    <xf numFmtId="0" fontId="6" fillId="0" borderId="9" xfId="29" applyNumberFormat="1" applyFill="1" applyBorder="1" applyAlignment="1" applyProtection="1">
      <alignment horizontal="left" vertical="top" wrapText="1"/>
    </xf>
    <xf numFmtId="1" fontId="6" fillId="0" borderId="9" xfId="8" applyNumberFormat="1" applyFont="1" applyFill="1" applyBorder="1" applyAlignment="1" applyProtection="1">
      <alignment horizontal="center" vertical="top" shrinkToFit="1"/>
    </xf>
    <xf numFmtId="0" fontId="2" fillId="2" borderId="0" xfId="0" applyFont="1" applyFill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top" shrinkToFit="1"/>
    </xf>
    <xf numFmtId="49" fontId="3" fillId="2" borderId="7" xfId="0" applyNumberFormat="1" applyFont="1" applyFill="1" applyBorder="1" applyAlignment="1">
      <alignment horizontal="left" vertical="top" shrinkToFit="1"/>
    </xf>
    <xf numFmtId="49" fontId="3" fillId="2" borderId="6" xfId="0" applyNumberFormat="1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center" vertical="center" wrapTex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7"/>
  <sheetViews>
    <sheetView tabSelected="1" topLeftCell="B1" workbookViewId="0">
      <selection activeCell="C2" sqref="C2"/>
    </sheetView>
  </sheetViews>
  <sheetFormatPr defaultRowHeight="12.75" outlineLevelRow="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7109375" customWidth="1"/>
  </cols>
  <sheetData>
    <row r="2" spans="1:21">
      <c r="O2" t="s">
        <v>62</v>
      </c>
    </row>
    <row r="3" spans="1:21">
      <c r="O3" t="s">
        <v>19</v>
      </c>
    </row>
    <row r="4" spans="1:21">
      <c r="A4" s="19" t="s">
        <v>67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1:21" ht="54" customHeight="1">
      <c r="A5" s="16" t="s">
        <v>65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</row>
    <row r="6" spans="1:2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</row>
    <row r="7" spans="1:21">
      <c r="A7" s="21" t="s">
        <v>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spans="1:21" ht="12.75" customHeight="1">
      <c r="A8" s="22" t="s">
        <v>1</v>
      </c>
      <c r="B8" s="22" t="s">
        <v>2</v>
      </c>
      <c r="C8" s="22" t="s">
        <v>3</v>
      </c>
      <c r="D8" s="22" t="s">
        <v>1</v>
      </c>
      <c r="E8" s="22" t="s">
        <v>1</v>
      </c>
      <c r="F8" s="24" t="s">
        <v>4</v>
      </c>
      <c r="G8" s="29"/>
      <c r="H8" s="25"/>
      <c r="I8" s="24" t="s">
        <v>5</v>
      </c>
      <c r="J8" s="29"/>
      <c r="K8" s="25"/>
      <c r="L8" s="22" t="s">
        <v>1</v>
      </c>
      <c r="M8" s="22" t="s">
        <v>1</v>
      </c>
      <c r="N8" s="22" t="s">
        <v>1</v>
      </c>
      <c r="O8" s="17" t="s">
        <v>63</v>
      </c>
      <c r="P8" s="22" t="s">
        <v>1</v>
      </c>
      <c r="Q8" s="24" t="s">
        <v>6</v>
      </c>
      <c r="R8" s="25"/>
      <c r="S8" s="24" t="s">
        <v>7</v>
      </c>
      <c r="T8" s="25"/>
      <c r="U8" s="17" t="s">
        <v>66</v>
      </c>
    </row>
    <row r="9" spans="1:21">
      <c r="A9" s="23"/>
      <c r="B9" s="23"/>
      <c r="C9" s="23"/>
      <c r="D9" s="23"/>
      <c r="E9" s="23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23"/>
      <c r="M9" s="23"/>
      <c r="N9" s="23"/>
      <c r="O9" s="18"/>
      <c r="P9" s="23"/>
      <c r="Q9" s="2" t="s">
        <v>1</v>
      </c>
      <c r="R9" s="2" t="s">
        <v>1</v>
      </c>
      <c r="S9" s="2" t="s">
        <v>1</v>
      </c>
      <c r="T9" s="2" t="s">
        <v>1</v>
      </c>
      <c r="U9" s="18"/>
    </row>
    <row r="10" spans="1:21">
      <c r="A10" s="3" t="s">
        <v>8</v>
      </c>
      <c r="B10" s="4" t="s">
        <v>24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O11+O13+O16+O19+O21+O23+O24+O25</f>
        <v>1073539</v>
      </c>
      <c r="P10" s="7">
        <f t="shared" ref="P10:U10" si="0">P11+P13+P16+P19+P21+P23+P24+P25</f>
        <v>615116</v>
      </c>
      <c r="Q10" s="7">
        <f t="shared" si="0"/>
        <v>615117</v>
      </c>
      <c r="R10" s="7">
        <f t="shared" si="0"/>
        <v>615118</v>
      </c>
      <c r="S10" s="7">
        <f t="shared" si="0"/>
        <v>615119</v>
      </c>
      <c r="T10" s="7">
        <f t="shared" si="0"/>
        <v>615120</v>
      </c>
      <c r="U10" s="7">
        <f t="shared" si="0"/>
        <v>1028691</v>
      </c>
    </row>
    <row r="11" spans="1:21" outlineLevel="1">
      <c r="A11" s="3" t="s">
        <v>9</v>
      </c>
      <c r="B11" s="4" t="s">
        <v>25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36726</v>
      </c>
      <c r="P11" s="7">
        <f t="shared" ref="P11:U11" si="1">P12</f>
        <v>9484</v>
      </c>
      <c r="Q11" s="7">
        <f t="shared" si="1"/>
        <v>9485</v>
      </c>
      <c r="R11" s="7">
        <f t="shared" si="1"/>
        <v>9486</v>
      </c>
      <c r="S11" s="7">
        <f t="shared" si="1"/>
        <v>9487</v>
      </c>
      <c r="T11" s="7">
        <f t="shared" si="1"/>
        <v>9488</v>
      </c>
      <c r="U11" s="7">
        <f t="shared" si="1"/>
        <v>38746</v>
      </c>
    </row>
    <row r="12" spans="1:21" outlineLevel="2">
      <c r="A12" s="3" t="s">
        <v>10</v>
      </c>
      <c r="B12" s="4" t="s">
        <v>26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36726</v>
      </c>
      <c r="P12" s="7">
        <v>9484</v>
      </c>
      <c r="Q12" s="7">
        <v>9485</v>
      </c>
      <c r="R12" s="7">
        <v>9486</v>
      </c>
      <c r="S12" s="7">
        <v>9487</v>
      </c>
      <c r="T12" s="7">
        <v>9488</v>
      </c>
      <c r="U12" s="7">
        <v>38746</v>
      </c>
    </row>
    <row r="13" spans="1:21" ht="12" customHeight="1" outlineLevel="1">
      <c r="A13" s="3" t="s">
        <v>20</v>
      </c>
      <c r="B13" s="4" t="s">
        <v>27</v>
      </c>
      <c r="C13" s="3" t="s">
        <v>20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SUM(O14:O15)</f>
        <v>523600</v>
      </c>
      <c r="P13" s="7">
        <f t="shared" ref="P13:U13" si="2">SUM(P14:P15)</f>
        <v>13820</v>
      </c>
      <c r="Q13" s="7">
        <f t="shared" si="2"/>
        <v>13820</v>
      </c>
      <c r="R13" s="7">
        <f t="shared" si="2"/>
        <v>13820</v>
      </c>
      <c r="S13" s="7">
        <f t="shared" si="2"/>
        <v>13820</v>
      </c>
      <c r="T13" s="7">
        <f t="shared" si="2"/>
        <v>13820</v>
      </c>
      <c r="U13" s="7">
        <f t="shared" si="2"/>
        <v>476732</v>
      </c>
    </row>
    <row r="14" spans="1:21" ht="25.5" outlineLevel="1">
      <c r="A14" s="3"/>
      <c r="B14" s="9" t="s">
        <v>43</v>
      </c>
      <c r="C14" s="8" t="s">
        <v>42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523600</v>
      </c>
      <c r="P14" s="7">
        <v>13820</v>
      </c>
      <c r="Q14" s="7">
        <v>13820</v>
      </c>
      <c r="R14" s="7">
        <v>13820</v>
      </c>
      <c r="S14" s="7">
        <v>13820</v>
      </c>
      <c r="T14" s="7">
        <v>13820</v>
      </c>
      <c r="U14" s="7">
        <v>476732</v>
      </c>
    </row>
    <row r="15" spans="1:21" ht="18.75" hidden="1" customHeight="1" outlineLevel="2">
      <c r="A15" s="3" t="s">
        <v>28</v>
      </c>
      <c r="B15" s="4" t="s">
        <v>29</v>
      </c>
      <c r="C15" s="3" t="s">
        <v>28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</row>
    <row r="16" spans="1:21" outlineLevel="1" collapsed="1">
      <c r="A16" s="3" t="s">
        <v>11</v>
      </c>
      <c r="B16" s="4" t="s">
        <v>30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362558</v>
      </c>
      <c r="P16" s="7">
        <f t="shared" ref="P16:U16" si="3">P17+P18</f>
        <v>422796</v>
      </c>
      <c r="Q16" s="7">
        <f t="shared" si="3"/>
        <v>422796</v>
      </c>
      <c r="R16" s="7">
        <f t="shared" si="3"/>
        <v>422796</v>
      </c>
      <c r="S16" s="7">
        <f t="shared" si="3"/>
        <v>422796</v>
      </c>
      <c r="T16" s="7">
        <f t="shared" si="3"/>
        <v>422796</v>
      </c>
      <c r="U16" s="7">
        <f t="shared" si="3"/>
        <v>362558</v>
      </c>
    </row>
    <row r="17" spans="1:21" outlineLevel="2">
      <c r="A17" s="3" t="s">
        <v>12</v>
      </c>
      <c r="B17" s="4" t="s">
        <v>31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13071</v>
      </c>
      <c r="P17" s="7">
        <v>12661</v>
      </c>
      <c r="Q17" s="7">
        <v>12661</v>
      </c>
      <c r="R17" s="7">
        <v>12661</v>
      </c>
      <c r="S17" s="7">
        <v>12661</v>
      </c>
      <c r="T17" s="7">
        <v>12661</v>
      </c>
      <c r="U17" s="7">
        <v>13071</v>
      </c>
    </row>
    <row r="18" spans="1:21" outlineLevel="2">
      <c r="A18" s="3" t="s">
        <v>13</v>
      </c>
      <c r="B18" s="4" t="s">
        <v>32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349487</v>
      </c>
      <c r="P18" s="7">
        <v>410135</v>
      </c>
      <c r="Q18" s="7">
        <v>410135</v>
      </c>
      <c r="R18" s="7">
        <v>410135</v>
      </c>
      <c r="S18" s="7">
        <v>410135</v>
      </c>
      <c r="T18" s="7">
        <v>410135</v>
      </c>
      <c r="U18" s="7">
        <v>349487</v>
      </c>
    </row>
    <row r="19" spans="1:21" hidden="1" outlineLevel="1">
      <c r="A19" s="3" t="s">
        <v>21</v>
      </c>
      <c r="B19" s="4" t="s">
        <v>33</v>
      </c>
      <c r="C19" s="3" t="s">
        <v>21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f>O20</f>
        <v>0</v>
      </c>
      <c r="P19" s="7">
        <f t="shared" ref="P19:U19" si="4">P20</f>
        <v>0</v>
      </c>
      <c r="Q19" s="7">
        <f t="shared" si="4"/>
        <v>0</v>
      </c>
      <c r="R19" s="7">
        <f t="shared" si="4"/>
        <v>0</v>
      </c>
      <c r="S19" s="7">
        <f t="shared" si="4"/>
        <v>0</v>
      </c>
      <c r="T19" s="7">
        <f t="shared" si="4"/>
        <v>0</v>
      </c>
      <c r="U19" s="7">
        <f t="shared" si="4"/>
        <v>0</v>
      </c>
    </row>
    <row r="20" spans="1:21" ht="76.5" hidden="1" outlineLevel="2">
      <c r="A20" s="3" t="s">
        <v>22</v>
      </c>
      <c r="B20" s="4" t="s">
        <v>34</v>
      </c>
      <c r="C20" s="3" t="s">
        <v>22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</row>
    <row r="21" spans="1:21" ht="40.5" customHeight="1" outlineLevel="1" collapsed="1">
      <c r="A21" s="3" t="s">
        <v>18</v>
      </c>
      <c r="B21" s="10" t="s">
        <v>44</v>
      </c>
      <c r="C21" s="11" t="s">
        <v>45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74143</v>
      </c>
      <c r="P21" s="7">
        <v>102504</v>
      </c>
      <c r="Q21" s="7">
        <v>102504</v>
      </c>
      <c r="R21" s="7">
        <v>102504</v>
      </c>
      <c r="S21" s="7">
        <v>102504</v>
      </c>
      <c r="T21" s="7">
        <v>102504</v>
      </c>
      <c r="U21" s="7">
        <v>74143</v>
      </c>
    </row>
    <row r="22" spans="1:21" ht="96" hidden="1" customHeight="1" outlineLevel="1">
      <c r="A22" s="3"/>
      <c r="B22" s="12" t="s">
        <v>46</v>
      </c>
      <c r="C22" s="13" t="s">
        <v>47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</row>
    <row r="23" spans="1:21" ht="38.25" hidden="1" outlineLevel="1">
      <c r="A23" s="3" t="s">
        <v>35</v>
      </c>
      <c r="B23" s="12" t="s">
        <v>48</v>
      </c>
      <c r="C23" s="13" t="s">
        <v>18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</row>
    <row r="24" spans="1:21" outlineLevel="1">
      <c r="A24" s="3"/>
      <c r="B24" s="12" t="s">
        <v>61</v>
      </c>
      <c r="C24" s="13" t="s">
        <v>35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v>30000</v>
      </c>
      <c r="P24" s="7">
        <v>20000</v>
      </c>
      <c r="Q24" s="7">
        <v>20000</v>
      </c>
      <c r="R24" s="7">
        <v>20000</v>
      </c>
      <c r="S24" s="7">
        <v>20000</v>
      </c>
      <c r="T24" s="7">
        <v>20000</v>
      </c>
      <c r="U24" s="7">
        <v>30000</v>
      </c>
    </row>
    <row r="25" spans="1:21" outlineLevel="1">
      <c r="A25" s="3"/>
      <c r="B25" s="12" t="s">
        <v>60</v>
      </c>
      <c r="C25" s="13" t="s">
        <v>59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v>46512</v>
      </c>
      <c r="P25" s="7">
        <v>46512</v>
      </c>
      <c r="Q25" s="7">
        <v>46512</v>
      </c>
      <c r="R25" s="7">
        <v>46512</v>
      </c>
      <c r="S25" s="7">
        <v>46512</v>
      </c>
      <c r="T25" s="7">
        <v>46512</v>
      </c>
      <c r="U25" s="7">
        <v>46512</v>
      </c>
    </row>
    <row r="26" spans="1:21">
      <c r="A26" s="3" t="s">
        <v>14</v>
      </c>
      <c r="B26" s="4" t="s">
        <v>36</v>
      </c>
      <c r="C26" s="3" t="s">
        <v>14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f>O27+O35</f>
        <v>2428887</v>
      </c>
      <c r="P26" s="7">
        <f t="shared" ref="P26:U26" si="5">P27+P35</f>
        <v>920512</v>
      </c>
      <c r="Q26" s="7">
        <f t="shared" si="5"/>
        <v>920512</v>
      </c>
      <c r="R26" s="7">
        <f t="shared" si="5"/>
        <v>920512</v>
      </c>
      <c r="S26" s="7">
        <f t="shared" si="5"/>
        <v>920512</v>
      </c>
      <c r="T26" s="7">
        <f t="shared" si="5"/>
        <v>920512</v>
      </c>
      <c r="U26" s="7">
        <f t="shared" si="5"/>
        <v>1246491</v>
      </c>
    </row>
    <row r="27" spans="1:21" ht="38.25" outlineLevel="1">
      <c r="A27" s="3" t="s">
        <v>15</v>
      </c>
      <c r="B27" s="4" t="s">
        <v>37</v>
      </c>
      <c r="C27" s="3" t="s">
        <v>15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f>O28+O33+O31</f>
        <v>2192187</v>
      </c>
      <c r="P27" s="7">
        <f t="shared" ref="P27:U27" si="6">P28+P33+P31</f>
        <v>883512</v>
      </c>
      <c r="Q27" s="7">
        <f t="shared" si="6"/>
        <v>883512</v>
      </c>
      <c r="R27" s="7">
        <f t="shared" si="6"/>
        <v>883512</v>
      </c>
      <c r="S27" s="7">
        <f t="shared" si="6"/>
        <v>883512</v>
      </c>
      <c r="T27" s="7">
        <f t="shared" si="6"/>
        <v>883512</v>
      </c>
      <c r="U27" s="7">
        <f t="shared" si="6"/>
        <v>974291</v>
      </c>
    </row>
    <row r="28" spans="1:21" ht="25.5" outlineLevel="2">
      <c r="A28" s="3" t="s">
        <v>16</v>
      </c>
      <c r="B28" s="4" t="s">
        <v>38</v>
      </c>
      <c r="C28" s="3" t="s">
        <v>51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f>O30+O29</f>
        <v>912427</v>
      </c>
      <c r="P28" s="7">
        <f t="shared" ref="P28:U28" si="7">P30+P29</f>
        <v>883512</v>
      </c>
      <c r="Q28" s="7">
        <f t="shared" si="7"/>
        <v>883512</v>
      </c>
      <c r="R28" s="7">
        <f t="shared" si="7"/>
        <v>883512</v>
      </c>
      <c r="S28" s="7">
        <f t="shared" si="7"/>
        <v>883512</v>
      </c>
      <c r="T28" s="7">
        <f t="shared" si="7"/>
        <v>883512</v>
      </c>
      <c r="U28" s="7">
        <f t="shared" si="7"/>
        <v>912427</v>
      </c>
    </row>
    <row r="29" spans="1:21" ht="38.25" outlineLevel="2">
      <c r="A29" s="3"/>
      <c r="B29" s="4" t="s">
        <v>57</v>
      </c>
      <c r="C29" s="3" t="s">
        <v>58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v>267510</v>
      </c>
      <c r="P29" s="7">
        <v>272166</v>
      </c>
      <c r="Q29" s="7">
        <v>272166</v>
      </c>
      <c r="R29" s="7">
        <v>272166</v>
      </c>
      <c r="S29" s="7">
        <v>272166</v>
      </c>
      <c r="T29" s="7">
        <v>272166</v>
      </c>
      <c r="U29" s="7">
        <v>267510</v>
      </c>
    </row>
    <row r="30" spans="1:21" ht="30" customHeight="1" outlineLevel="2">
      <c r="A30" s="3"/>
      <c r="B30" s="4" t="s">
        <v>41</v>
      </c>
      <c r="C30" s="3" t="s">
        <v>52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644917</v>
      </c>
      <c r="P30" s="7">
        <v>611346</v>
      </c>
      <c r="Q30" s="7">
        <v>611346</v>
      </c>
      <c r="R30" s="7">
        <v>611346</v>
      </c>
      <c r="S30" s="7">
        <v>611346</v>
      </c>
      <c r="T30" s="7">
        <v>611346</v>
      </c>
      <c r="U30" s="7">
        <v>644917</v>
      </c>
    </row>
    <row r="31" spans="1:21" ht="25.5" outlineLevel="2">
      <c r="A31" s="3"/>
      <c r="B31" s="4" t="s">
        <v>49</v>
      </c>
      <c r="C31" s="3" t="s">
        <v>50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f>O32</f>
        <v>1220000</v>
      </c>
      <c r="P31" s="7"/>
      <c r="Q31" s="7"/>
      <c r="R31" s="7"/>
      <c r="S31" s="7"/>
      <c r="T31" s="7"/>
      <c r="U31" s="7">
        <f>U32</f>
        <v>0</v>
      </c>
    </row>
    <row r="32" spans="1:21" ht="38.25" outlineLevel="2">
      <c r="A32" s="3"/>
      <c r="B32" s="14" t="s">
        <v>64</v>
      </c>
      <c r="C32" s="15" t="s">
        <v>53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v>1220000</v>
      </c>
      <c r="P32" s="7"/>
      <c r="Q32" s="7"/>
      <c r="R32" s="7"/>
      <c r="S32" s="7"/>
      <c r="T32" s="7"/>
      <c r="U32" s="7">
        <v>0</v>
      </c>
    </row>
    <row r="33" spans="1:21" ht="25.5" outlineLevel="2">
      <c r="A33" s="3"/>
      <c r="B33" s="4" t="s">
        <v>39</v>
      </c>
      <c r="C33" s="3" t="s">
        <v>56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f>O34</f>
        <v>59760</v>
      </c>
      <c r="P33" s="7">
        <f t="shared" ref="P33:U33" si="8">P34</f>
        <v>0</v>
      </c>
      <c r="Q33" s="7">
        <f t="shared" si="8"/>
        <v>0</v>
      </c>
      <c r="R33" s="7">
        <f t="shared" si="8"/>
        <v>0</v>
      </c>
      <c r="S33" s="7">
        <f t="shared" si="8"/>
        <v>0</v>
      </c>
      <c r="T33" s="7">
        <f t="shared" si="8"/>
        <v>0</v>
      </c>
      <c r="U33" s="7">
        <f t="shared" si="8"/>
        <v>61864</v>
      </c>
    </row>
    <row r="34" spans="1:21" ht="51" outlineLevel="2">
      <c r="A34" s="3"/>
      <c r="B34" s="14" t="s">
        <v>54</v>
      </c>
      <c r="C34" s="15" t="s">
        <v>55</v>
      </c>
      <c r="D34" s="3"/>
      <c r="E34" s="3"/>
      <c r="F34" s="5"/>
      <c r="G34" s="3"/>
      <c r="H34" s="3"/>
      <c r="I34" s="3"/>
      <c r="J34" s="3"/>
      <c r="K34" s="3"/>
      <c r="L34" s="3"/>
      <c r="M34" s="3"/>
      <c r="N34" s="3"/>
      <c r="O34" s="7">
        <v>59760</v>
      </c>
      <c r="P34" s="7"/>
      <c r="Q34" s="7"/>
      <c r="R34" s="7"/>
      <c r="S34" s="7"/>
      <c r="T34" s="7"/>
      <c r="U34" s="7">
        <v>61864</v>
      </c>
    </row>
    <row r="35" spans="1:21" outlineLevel="1">
      <c r="A35" s="3" t="s">
        <v>23</v>
      </c>
      <c r="B35" s="4" t="s">
        <v>40</v>
      </c>
      <c r="C35" s="3" t="s">
        <v>23</v>
      </c>
      <c r="D35" s="3"/>
      <c r="E35" s="3"/>
      <c r="F35" s="5"/>
      <c r="G35" s="3"/>
      <c r="H35" s="3"/>
      <c r="I35" s="3"/>
      <c r="J35" s="3"/>
      <c r="K35" s="3"/>
      <c r="L35" s="3"/>
      <c r="M35" s="3"/>
      <c r="N35" s="3"/>
      <c r="O35" s="7">
        <v>236700</v>
      </c>
      <c r="P35" s="7">
        <v>37000</v>
      </c>
      <c r="Q35" s="7">
        <v>37000</v>
      </c>
      <c r="R35" s="7">
        <v>37000</v>
      </c>
      <c r="S35" s="7">
        <v>37000</v>
      </c>
      <c r="T35" s="7">
        <v>37000</v>
      </c>
      <c r="U35" s="7">
        <v>272200</v>
      </c>
    </row>
    <row r="36" spans="1:21">
      <c r="A36" s="26" t="s">
        <v>17</v>
      </c>
      <c r="B36" s="27"/>
      <c r="C36" s="27"/>
      <c r="D36" s="27"/>
      <c r="E36" s="27"/>
      <c r="F36" s="27"/>
      <c r="G36" s="27"/>
      <c r="H36" s="28"/>
      <c r="I36" s="6"/>
      <c r="J36" s="6"/>
      <c r="K36" s="6"/>
      <c r="L36" s="6"/>
      <c r="M36" s="6"/>
      <c r="N36" s="6"/>
      <c r="O36" s="7">
        <f>O26+O10</f>
        <v>3502426</v>
      </c>
      <c r="P36" s="7">
        <f t="shared" ref="P36:U36" si="9">P26+P10</f>
        <v>1535628</v>
      </c>
      <c r="Q36" s="7">
        <f t="shared" si="9"/>
        <v>1535629</v>
      </c>
      <c r="R36" s="7">
        <f t="shared" si="9"/>
        <v>1535630</v>
      </c>
      <c r="S36" s="7">
        <f t="shared" si="9"/>
        <v>1535631</v>
      </c>
      <c r="T36" s="7">
        <f t="shared" si="9"/>
        <v>1535632</v>
      </c>
      <c r="U36" s="7">
        <f t="shared" si="9"/>
        <v>2275182</v>
      </c>
    </row>
    <row r="37" spans="1:21" ht="15.7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"/>
      <c r="T37" s="1"/>
    </row>
  </sheetData>
  <mergeCells count="21">
    <mergeCell ref="Q8:R8"/>
    <mergeCell ref="F8:H8"/>
    <mergeCell ref="I8:K8"/>
    <mergeCell ref="L8:L9"/>
    <mergeCell ref="M8:M9"/>
    <mergeCell ref="A5:U5"/>
    <mergeCell ref="U8:U9"/>
    <mergeCell ref="A4:T4"/>
    <mergeCell ref="A6:T6"/>
    <mergeCell ref="A37:R37"/>
    <mergeCell ref="A7:T7"/>
    <mergeCell ref="A8:A9"/>
    <mergeCell ref="B8:B9"/>
    <mergeCell ref="C8:C9"/>
    <mergeCell ref="D8:D9"/>
    <mergeCell ref="E8:E9"/>
    <mergeCell ref="S8:T8"/>
    <mergeCell ref="A36:H36"/>
    <mergeCell ref="N8:N9"/>
    <mergeCell ref="O8:O9"/>
    <mergeCell ref="P8:P9"/>
  </mergeCells>
  <phoneticPr fontId="0" type="noConversion"/>
  <pageMargins left="0.75" right="0.75" top="0.49" bottom="0.5" header="0.5" footer="0.5"/>
  <pageSetup paperSize="9" scale="8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Глазково</cp:lastModifiedBy>
  <cp:lastPrinted>2024-12-20T08:48:43Z</cp:lastPrinted>
  <dcterms:created xsi:type="dcterms:W3CDTF">1996-10-08T23:32:33Z</dcterms:created>
  <dcterms:modified xsi:type="dcterms:W3CDTF">2024-12-20T08:48:47Z</dcterms:modified>
</cp:coreProperties>
</file>