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0.2\Obmen\БЮДЖЕТ 2025\РАЙОН\"/>
    </mc:Choice>
  </mc:AlternateContent>
  <bookViews>
    <workbookView xWindow="0" yWindow="0" windowWidth="28800" windowHeight="11235"/>
  </bookViews>
  <sheets>
    <sheet name="Документ" sheetId="2" r:id="rId1"/>
  </sheets>
  <definedNames>
    <definedName name="_xlnm.Print_Titles" localSheetId="0">Документ!$10:$11</definedName>
    <definedName name="_xlnm.Print_Area" localSheetId="0">Документ!$A$1:$AJ$73</definedName>
  </definedNames>
  <calcPr calcId="152511"/>
</workbook>
</file>

<file path=xl/calcChain.xml><?xml version="1.0" encoding="utf-8"?>
<calcChain xmlns="http://schemas.openxmlformats.org/spreadsheetml/2006/main">
  <c r="S71" i="2" l="1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R34" i="2"/>
  <c r="S14" i="2" l="1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R14" i="2"/>
  <c r="R71" i="2" s="1"/>
  <c r="AJ63" i="2"/>
  <c r="AJ71" i="2" s="1"/>
  <c r="AJ12" i="2"/>
  <c r="AI63" i="2"/>
  <c r="AI71" i="2" s="1"/>
  <c r="AI12" i="2"/>
  <c r="R63" i="2" l="1"/>
  <c r="R12" i="2"/>
</calcChain>
</file>

<file path=xl/sharedStrings.xml><?xml version="1.0" encoding="utf-8"?>
<sst xmlns="http://schemas.openxmlformats.org/spreadsheetml/2006/main" count="154" uniqueCount="122">
  <si>
    <t>Единица измерения: руб.</t>
  </si>
  <si>
    <t/>
  </si>
  <si>
    <t>Наименование показателя</t>
  </si>
  <si>
    <t>Документ</t>
  </si>
  <si>
    <t>Плательщик</t>
  </si>
  <si>
    <t>Исполнение с начала года</t>
  </si>
  <si>
    <t>Расхождение с начала года</t>
  </si>
  <si>
    <t>Расхождение за отчетный период</t>
  </si>
  <si>
    <t>Расхождение кассового плана</t>
  </si>
  <si>
    <t>00020210000000000000</t>
  </si>
  <si>
    <t>00820215001050000150</t>
  </si>
  <si>
    <t xml:space="preserve">              Дотации бюджетам муниципальных районов на выравнивание бюджетной обеспеченности</t>
  </si>
  <si>
    <t>00020220000000000000</t>
  </si>
  <si>
    <t>00320225065050000150</t>
  </si>
  <si>
    <t>00320225497050000150</t>
  </si>
  <si>
    <t>00320225511050000150</t>
  </si>
  <si>
    <t>80520225098050000150</t>
  </si>
  <si>
    <t>80520225304050000150</t>
  </si>
  <si>
    <t>80520225750050000150</t>
  </si>
  <si>
    <t>80620225299050000150</t>
  </si>
  <si>
    <t>80620225519050000150</t>
  </si>
  <si>
    <t>00320229999050233150</t>
  </si>
  <si>
    <t>00320229999050234150</t>
  </si>
  <si>
    <t>00320229999050276150</t>
  </si>
  <si>
    <t>00320229999050286150</t>
  </si>
  <si>
    <t>80520229999050358150</t>
  </si>
  <si>
    <t>00020230000000000000</t>
  </si>
  <si>
    <t>00320230022050000150</t>
  </si>
  <si>
    <t>00320230024050302150</t>
  </si>
  <si>
    <t>00320230024050314150</t>
  </si>
  <si>
    <t>00320230024050317150</t>
  </si>
  <si>
    <t>00320230024050332150</t>
  </si>
  <si>
    <t>00320230024050333150</t>
  </si>
  <si>
    <t>00320230024050341150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</si>
  <si>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</si>
  <si>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00320230024050342150</t>
  </si>
  <si>
    <t>00320230024050343150</t>
  </si>
  <si>
    <t>00320230024050345150</t>
  </si>
  <si>
    <t>00320230024050384150</t>
  </si>
  <si>
    <t>00820230024050315150</t>
  </si>
  <si>
    <t>80520230024050313150</t>
  </si>
  <si>
    <t>80520230024050318150</t>
  </si>
  <si>
    <t>80520230024050335150</t>
  </si>
  <si>
    <t>80520230024056339150</t>
  </si>
  <si>
    <t>00320235084050000150</t>
  </si>
  <si>
    <t xml:space="preserve">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</si>
  <si>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00320235220050000150</t>
  </si>
  <si>
    <t xml:space="preserve">             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</si>
  <si>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00320235250050000150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</si>
  <si>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</si>
  <si>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00320235302050000150</t>
  </si>
  <si>
    <t xml:space="preserve">              Субвенции бюджетам муниципальных районов на осуществление ежемесячных выплат на детей в возрасте от трех до семи лет включительно</t>
  </si>
  <si>
    <t>00320235404050000150</t>
  </si>
  <si>
    <t xml:space="preserve">             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</si>
  <si>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00320235462050000150</t>
  </si>
  <si>
    <t>00320235930050000150</t>
  </si>
  <si>
    <t>00020240000000000000</t>
  </si>
  <si>
    <t>80520245179050000150</t>
  </si>
  <si>
    <t>80520245303050000150</t>
  </si>
  <si>
    <t>80620245454050000150</t>
  </si>
  <si>
    <t xml:space="preserve">              Межбюджетные трансферты, передаваемые бюджетам муниципальных районов на создание модельных муниципальных библиотек</t>
  </si>
  <si>
    <t>80620245519050000150</t>
  </si>
  <si>
    <t>80520249999050254150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</si>
  <si>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</t>
  </si>
  <si>
    <t>80520249999050325150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</si>
  <si>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</si>
  <si>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80620249999054075150</t>
  </si>
  <si>
    <t xml:space="preserve">              Прочие межбюджетные трансферты, передаваемые бюджетам на изготовление и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 воинской доблести", "Рубеж воинской доблести"</t>
  </si>
  <si>
    <t>ИТОГО ДОХОДОВ</t>
  </si>
  <si>
    <t xml:space="preserve">          Субсидии - всего:</t>
  </si>
  <si>
    <t xml:space="preserve">          Дотации - всего:</t>
  </si>
  <si>
    <t xml:space="preserve">          Субвенции - всего:</t>
  </si>
  <si>
    <t xml:space="preserve">          Иные межбюджетные трансферты - всего:</t>
  </si>
  <si>
    <t>План на 2025 год</t>
  </si>
  <si>
    <t>Субсидии бюджетам муниципальных образований Калужской области на повышение уровня привлекательности профессиональной деятельности в сфере архитектуры и градостроительства</t>
  </si>
  <si>
    <t xml:space="preserve"> Субсидии бюджетам муниципальных образований Калужской области на реализацию мероприятий по обеспечению жильем молодых семей</t>
  </si>
  <si>
    <t xml:space="preserve"> 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</si>
  <si>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образований Калужской области на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</si>
  <si>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Калужской области на реализацию мероприятий по модернизации школьных систем образования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</si>
  <si>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соответствиис федеральным и областным законодательством</t>
  </si>
  <si>
    <t xml:space="preserve"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 </t>
  </si>
  <si>
    <t>Иные 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</si>
  <si>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Иные межбюджетные трансферты бюджетам муниципальных образований Калужской области на реализацию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</si>
  <si>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Иные межбюджетные трансферты бюджетам муниципальных образований Калужской области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</si>
  <si>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План на 2026 год</t>
  </si>
  <si>
    <t>План на 2027 год</t>
  </si>
  <si>
    <t>Субсидии бюджетам муниципальных образований Калужской области на разработку или внесение изменений в документы территориального планирования и градостроительного зонирования, разработку документации по планировке территории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</si>
  <si>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</si>
  <si>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Субсидии бюджетам муниципальных образований Калужской области на организацию отдыха и оздоровление детей</t>
  </si>
  <si>
    <t>Субсидии бюджетам муниципальных образований Калужской области на создание условий для осуществления присмотра и ухода за детьми в муниципальных дошкольных образовательных организациях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</si>
  <si>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</si>
  <si>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</si>
  <si>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областных архивных фондов</t>
  </si>
  <si>
    <t xml:space="preserve">Субвенция на осуществление государственных полномочий по организации социального обслуживания в Калужской области граждан в соотвествии с ФЗ "Об основах социального обслуживания граждан в РФ",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 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</si>
  <si>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</si>
  <si>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</si>
  <si>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</si>
  <si>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</si>
  <si>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</t>
  </si>
  <si>
    <t>Субвенции бюджетам муниципальных районов на организацию мероприятий при осуществлении деятельности по обращению с животными без владельцев</t>
  </si>
  <si>
    <t>Субвенции бюджетам муниципальных районов на выполнение передаваемых полномочий субъектов РФ в части исполнения государственных полномочий субъектов РФ по расчету предоставления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</si>
  <si>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</si>
  <si>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РФ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</si>
  <si>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образовательных организаций области</t>
  </si>
  <si>
    <t>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</si>
  <si>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</si>
  <si>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Субсидии бюджетам муниципальных образований Калужской области на государственную поддержку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 </t>
  </si>
  <si>
    <t>Субсидии бюджетам муниципальных образований Калужской области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</si>
  <si>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Калужской области на строительство (присторой к зданиям), реконструкцию, капитальный (текущий) ремонт и приобретение зданий (помещений) в общеобразовательных организациях</t>
  </si>
  <si>
    <t xml:space="preserve"> Субсидии бюджетам муниципальных образований Калужской области на развитие муниципальных учреждений дополнительного образования в сфере культуры</t>
  </si>
  <si>
    <t xml:space="preserve">Субсидии бюджетам муниципальных образований Калужской области на софинансирование мероприятий муниципальных программ развития малого и среднего предпринимательства </t>
  </si>
  <si>
    <t xml:space="preserve">                                       Приложение №11</t>
  </si>
  <si>
    <t xml:space="preserve">                                     МР "Сухиничский район"</t>
  </si>
  <si>
    <t xml:space="preserve">                                     к__________________</t>
  </si>
  <si>
    <t xml:space="preserve">                       ОБЪЕМЫ МЕЖБЮДЖЕТНЫХ ТРАНСФЕРТОВ МУНИЦИПАЛЬНОМУ РАЙОНУ ИЗ ОБЛАСТНОГО БЮДЖЕТА НА 2025-2027 ГОДЫ</t>
  </si>
  <si>
    <t xml:space="preserve">Субсидии бюджетам бюджетам муниципальных образований Калужской области на оснащение образовательных организаций оборудованием, мебелью, учебниками, средствами обучения и воспитания </t>
  </si>
  <si>
    <t xml:space="preserve">Субсидии бюджетам муниципальных образований Калужской области на проведение комплексных кадастровых работ </t>
  </si>
  <si>
    <t>Субсидии бюджетам муниципальных образований Калужской области на улучшение жилищных условий граждан, проживающих на сельских территориях</t>
  </si>
  <si>
    <t xml:space="preserve">Субсидии бюджетам муниципальных образований Калужской области на реализацию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 </t>
  </si>
  <si>
    <t>Субсидии бюджетам муниципальных образований Калужской области на модернизацию региональных и
муниципальных библиотек</t>
  </si>
  <si>
    <t xml:space="preserve">Субвенции бюджетам муниципальных образований Калужской области на оказание меры социальной поддержки по предоставлению бесплатного горячего питания отдельным категорям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 </t>
  </si>
  <si>
    <t xml:space="preserve">                                   от__________№______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</si>
</sst>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3" xfId="7" applyNumberFormat="1" applyProtection="1">
      <alignment horizontal="center" vertical="center" wrapText="1"/>
    </xf>
    <xf numFmtId="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4" fontId="7" fillId="2" borderId="2" xfId="11" applyNumberFormat="1" applyFont="1" applyProtection="1">
      <alignment horizontal="right" vertical="top" shrinkToFit="1"/>
    </xf>
    <xf numFmtId="0" fontId="7" fillId="0" borderId="2" xfId="9" applyNumberFormat="1" applyFont="1" applyFill="1" applyAlignment="1" applyProtection="1">
      <alignment horizontal="left" wrapText="1"/>
    </xf>
    <xf numFmtId="1" fontId="7" fillId="0" borderId="2" xfId="8" applyNumberFormat="1" applyFont="1" applyFill="1" applyAlignment="1" applyProtection="1">
      <alignment horizontal="center" shrinkToFit="1"/>
    </xf>
    <xf numFmtId="0" fontId="7" fillId="0" borderId="2" xfId="10" applyNumberFormat="1" applyFont="1" applyFill="1" applyAlignment="1" applyProtection="1">
      <alignment horizontal="center" wrapText="1"/>
    </xf>
    <xf numFmtId="4" fontId="7" fillId="0" borderId="2" xfId="11" applyNumberFormat="1" applyFont="1" applyFill="1" applyAlignment="1" applyProtection="1">
      <alignment horizontal="right" shrinkToFit="1"/>
    </xf>
    <xf numFmtId="0" fontId="7" fillId="0" borderId="2" xfId="6" applyNumberFormat="1" applyFont="1" applyFill="1" applyAlignment="1" applyProtection="1">
      <alignment horizontal="center" wrapText="1"/>
    </xf>
    <xf numFmtId="1" fontId="8" fillId="0" borderId="2" xfId="8" applyNumberFormat="1" applyFont="1" applyFill="1" applyAlignment="1" applyProtection="1">
      <alignment horizontal="center" shrinkToFit="1"/>
    </xf>
    <xf numFmtId="0" fontId="8" fillId="0" borderId="2" xfId="9" applyNumberFormat="1" applyFont="1" applyFill="1" applyAlignment="1" applyProtection="1">
      <alignment horizontal="left" wrapText="1"/>
    </xf>
    <xf numFmtId="0" fontId="8" fillId="0" borderId="2" xfId="10" applyNumberFormat="1" applyFont="1" applyFill="1" applyAlignment="1" applyProtection="1">
      <alignment horizontal="center" wrapText="1"/>
    </xf>
    <xf numFmtId="4" fontId="8" fillId="0" borderId="2" xfId="11" applyNumberFormat="1" applyFont="1" applyFill="1" applyAlignment="1" applyProtection="1">
      <alignment horizontal="right" shrinkToFit="1"/>
    </xf>
    <xf numFmtId="0" fontId="8" fillId="0" borderId="1" xfId="2" applyNumberFormat="1" applyFont="1" applyProtection="1"/>
    <xf numFmtId="1" fontId="8" fillId="0" borderId="7" xfId="8" applyNumberFormat="1" applyFont="1" applyFill="1" applyBorder="1" applyAlignment="1" applyProtection="1">
      <alignment horizontal="center" shrinkToFit="1"/>
    </xf>
    <xf numFmtId="0" fontId="8" fillId="0" borderId="7" xfId="9" applyNumberFormat="1" applyFont="1" applyFill="1" applyBorder="1" applyAlignment="1" applyProtection="1">
      <alignment horizontal="left" wrapText="1"/>
    </xf>
    <xf numFmtId="0" fontId="8" fillId="0" borderId="7" xfId="10" applyNumberFormat="1" applyFont="1" applyFill="1" applyBorder="1" applyAlignment="1" applyProtection="1">
      <alignment horizontal="center" wrapText="1"/>
    </xf>
    <xf numFmtId="4" fontId="8" fillId="0" borderId="7" xfId="11" applyNumberFormat="1" applyFont="1" applyFill="1" applyBorder="1" applyAlignment="1" applyProtection="1">
      <alignment horizontal="right" shrinkToFit="1"/>
    </xf>
    <xf numFmtId="4" fontId="3" fillId="2" borderId="7" xfId="11" applyNumberFormat="1" applyBorder="1" applyProtection="1">
      <alignment horizontal="right" vertical="top" shrinkToFit="1"/>
    </xf>
    <xf numFmtId="10" fontId="3" fillId="2" borderId="7" xfId="12" applyNumberFormat="1" applyBorder="1" applyProtection="1">
      <alignment horizontal="center" vertical="top" shrinkToFit="1"/>
    </xf>
    <xf numFmtId="1" fontId="7" fillId="0" borderId="6" xfId="14" applyNumberFormat="1" applyFont="1" applyFill="1" applyBorder="1" applyAlignment="1" applyProtection="1">
      <alignment horizontal="left" shrinkToFit="1"/>
    </xf>
    <xf numFmtId="4" fontId="7" fillId="0" borderId="6" xfId="15" applyNumberFormat="1" applyFont="1" applyFill="1" applyBorder="1" applyAlignment="1" applyProtection="1">
      <alignment horizontal="right" shrinkToFit="1"/>
    </xf>
    <xf numFmtId="4" fontId="3" fillId="0" borderId="2" xfId="11" applyNumberFormat="1" applyFill="1" applyProtection="1">
      <alignment horizontal="right" vertical="top" shrinkToFit="1"/>
    </xf>
    <xf numFmtId="10" fontId="3" fillId="0" borderId="2" xfId="12" applyNumberFormat="1" applyFill="1" applyProtection="1">
      <alignment horizontal="center" vertical="top" shrinkToFit="1"/>
    </xf>
    <xf numFmtId="0" fontId="7" fillId="0" borderId="2" xfId="6" applyNumberFormat="1" applyFont="1" applyFill="1" applyAlignment="1" applyProtection="1">
      <alignment horizontal="center" wrapText="1"/>
    </xf>
    <xf numFmtId="0" fontId="7" fillId="0" borderId="2" xfId="6" applyFont="1" applyFill="1" applyAlignment="1">
      <alignment horizont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1" fontId="7" fillId="0" borderId="6" xfId="13" applyNumberFormat="1" applyFont="1" applyFill="1" applyBorder="1" applyAlignment="1" applyProtection="1">
      <alignment horizontal="left" shrinkToFit="1"/>
    </xf>
    <xf numFmtId="1" fontId="7" fillId="0" borderId="6" xfId="13" applyFont="1" applyFill="1" applyBorder="1" applyAlignment="1">
      <alignment horizontal="left" shrinkToFit="1"/>
    </xf>
    <xf numFmtId="0" fontId="7" fillId="0" borderId="2" xfId="6" applyNumberFormat="1" applyFont="1" applyFill="1" applyAlignment="1" applyProtection="1">
      <alignment horizontal="center" vertical="center" wrapText="1"/>
    </xf>
    <xf numFmtId="0" fontId="7" fillId="0" borderId="2" xfId="6" applyFont="1" applyFill="1" applyAlignment="1">
      <alignment horizontal="center" vertical="center" wrapText="1"/>
    </xf>
    <xf numFmtId="0" fontId="8" fillId="0" borderId="2" xfId="6" applyNumberFormat="1" applyFont="1" applyFill="1" applyAlignment="1" applyProtection="1">
      <alignment horizontal="center" wrapText="1"/>
    </xf>
    <xf numFmtId="0" fontId="8" fillId="0" borderId="2" xfId="6" applyFont="1" applyFill="1" applyAlignment="1">
      <alignment horizontal="center" wrapText="1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0" fillId="0" borderId="0" xfId="0" applyAlignment="1">
      <alignment wrapText="1"/>
    </xf>
    <xf numFmtId="0" fontId="1" fillId="0" borderId="5" xfId="5" applyNumberFormat="1" applyBorder="1" applyAlignment="1" applyProtection="1">
      <alignment horizontal="right" wrapText="1"/>
    </xf>
    <xf numFmtId="0" fontId="1" fillId="0" borderId="5" xfId="5" applyBorder="1" applyAlignment="1">
      <alignment horizontal="right" wrapText="1"/>
    </xf>
    <xf numFmtId="0" fontId="0" fillId="0" borderId="5" xfId="0" applyBorder="1" applyAlignment="1">
      <alignment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3"/>
  <sheetViews>
    <sheetView showZeros="0" tabSelected="1" view="pageBreakPreview" topLeftCell="B57" zoomScaleNormal="100" zoomScaleSheetLayoutView="100" workbookViewId="0">
      <selection activeCell="R24" sqref="R24"/>
    </sheetView>
  </sheetViews>
  <sheetFormatPr defaultRowHeight="15" outlineLevelRow="4" x14ac:dyDescent="0.25"/>
  <cols>
    <col min="1" max="1" width="9.140625" style="1" hidden="1"/>
    <col min="2" max="2" width="94.7109375" style="1" customWidth="1"/>
    <col min="3" max="11" width="9.140625" style="1" hidden="1" customWidth="1"/>
    <col min="12" max="12" width="4.42578125" style="1" hidden="1" customWidth="1"/>
    <col min="13" max="13" width="2.7109375" style="1" hidden="1" customWidth="1"/>
    <col min="14" max="14" width="4" style="1" hidden="1" customWidth="1"/>
    <col min="15" max="15" width="6.7109375" style="1" hidden="1" customWidth="1"/>
    <col min="16" max="16" width="8.28515625" style="1" hidden="1" customWidth="1"/>
    <col min="17" max="17" width="15.7109375" style="1" hidden="1" customWidth="1"/>
    <col min="18" max="18" width="17.28515625" style="1" customWidth="1"/>
    <col min="19" max="34" width="9.140625" style="1" hidden="1"/>
    <col min="35" max="35" width="19" style="1" customWidth="1"/>
    <col min="36" max="36" width="16.85546875" style="1" customWidth="1"/>
    <col min="37" max="16384" width="9.140625" style="1"/>
  </cols>
  <sheetData>
    <row r="1" spans="1:53" x14ac:dyDescent="0.25">
      <c r="R1" s="48" t="s">
        <v>111</v>
      </c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8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</row>
    <row r="2" spans="1:53" x14ac:dyDescent="0.25">
      <c r="R2" s="48" t="s">
        <v>113</v>
      </c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8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</row>
    <row r="3" spans="1:53" x14ac:dyDescent="0.25">
      <c r="R3" s="48" t="s">
        <v>112</v>
      </c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8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</row>
    <row r="4" spans="1:53" x14ac:dyDescent="0.25">
      <c r="R4" s="48" t="s">
        <v>121</v>
      </c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8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</row>
    <row r="5" spans="1:53" ht="15.2" customHeight="1" x14ac:dyDescent="0.25"/>
    <row r="6" spans="1:53" x14ac:dyDescent="0.25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"/>
    </row>
    <row r="7" spans="1:53" ht="15" customHeight="1" x14ac:dyDescent="0.25">
      <c r="A7" s="42" t="s">
        <v>114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4"/>
      <c r="AJ7" s="44"/>
    </row>
    <row r="8" spans="1:53" ht="15.75" customHeight="1" x14ac:dyDescent="0.25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4"/>
      <c r="AH8" s="4"/>
      <c r="AI8" s="3"/>
    </row>
    <row r="9" spans="1:53" ht="12.75" customHeight="1" x14ac:dyDescent="0.25">
      <c r="A9" s="45" t="s">
        <v>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7"/>
      <c r="AJ9" s="47"/>
    </row>
    <row r="10" spans="1:53" ht="30" customHeight="1" x14ac:dyDescent="0.25">
      <c r="A10" s="40" t="s">
        <v>1</v>
      </c>
      <c r="B10" s="38" t="s">
        <v>2</v>
      </c>
      <c r="C10" s="30" t="s">
        <v>1</v>
      </c>
      <c r="D10" s="30" t="s">
        <v>1</v>
      </c>
      <c r="E10" s="30" t="s">
        <v>1</v>
      </c>
      <c r="F10" s="30" t="s">
        <v>1</v>
      </c>
      <c r="G10" s="30" t="s">
        <v>3</v>
      </c>
      <c r="H10" s="31"/>
      <c r="I10" s="31"/>
      <c r="J10" s="30" t="s">
        <v>4</v>
      </c>
      <c r="K10" s="31"/>
      <c r="L10" s="31"/>
      <c r="M10" s="30" t="s">
        <v>1</v>
      </c>
      <c r="N10" s="30" t="s">
        <v>1</v>
      </c>
      <c r="O10" s="30" t="s">
        <v>1</v>
      </c>
      <c r="P10" s="30" t="s">
        <v>1</v>
      </c>
      <c r="Q10" s="30" t="s">
        <v>1</v>
      </c>
      <c r="R10" s="38" t="s">
        <v>73</v>
      </c>
      <c r="S10" s="34" t="s">
        <v>1</v>
      </c>
      <c r="T10" s="34" t="s">
        <v>1</v>
      </c>
      <c r="U10" s="34" t="s">
        <v>1</v>
      </c>
      <c r="V10" s="34" t="s">
        <v>1</v>
      </c>
      <c r="W10" s="34" t="s">
        <v>1</v>
      </c>
      <c r="X10" s="34" t="s">
        <v>1</v>
      </c>
      <c r="Y10" s="34" t="s">
        <v>5</v>
      </c>
      <c r="Z10" s="35"/>
      <c r="AA10" s="35"/>
      <c r="AB10" s="6" t="s">
        <v>1</v>
      </c>
      <c r="AC10" s="34" t="s">
        <v>6</v>
      </c>
      <c r="AD10" s="35"/>
      <c r="AE10" s="34" t="s">
        <v>7</v>
      </c>
      <c r="AF10" s="35"/>
      <c r="AG10" s="34" t="s">
        <v>8</v>
      </c>
      <c r="AH10" s="35"/>
      <c r="AI10" s="38" t="s">
        <v>84</v>
      </c>
      <c r="AJ10" s="38" t="s">
        <v>85</v>
      </c>
    </row>
    <row r="11" spans="1:53" ht="28.5" customHeight="1" x14ac:dyDescent="0.25">
      <c r="A11" s="41"/>
      <c r="B11" s="39"/>
      <c r="C11" s="31"/>
      <c r="D11" s="31"/>
      <c r="E11" s="31"/>
      <c r="F11" s="31"/>
      <c r="G11" s="14" t="s">
        <v>1</v>
      </c>
      <c r="H11" s="14" t="s">
        <v>1</v>
      </c>
      <c r="I11" s="14" t="s">
        <v>1</v>
      </c>
      <c r="J11" s="14" t="s">
        <v>1</v>
      </c>
      <c r="K11" s="14" t="s">
        <v>1</v>
      </c>
      <c r="L11" s="14" t="s">
        <v>1</v>
      </c>
      <c r="M11" s="31"/>
      <c r="N11" s="31"/>
      <c r="O11" s="31"/>
      <c r="P11" s="31"/>
      <c r="Q11" s="31"/>
      <c r="R11" s="39"/>
      <c r="S11" s="35"/>
      <c r="T11" s="35"/>
      <c r="U11" s="35"/>
      <c r="V11" s="35"/>
      <c r="W11" s="35"/>
      <c r="X11" s="35"/>
      <c r="Y11" s="5" t="s">
        <v>1</v>
      </c>
      <c r="Z11" s="5" t="s">
        <v>1</v>
      </c>
      <c r="AA11" s="5" t="s">
        <v>1</v>
      </c>
      <c r="AB11" s="5"/>
      <c r="AC11" s="5" t="s">
        <v>1</v>
      </c>
      <c r="AD11" s="5" t="s">
        <v>1</v>
      </c>
      <c r="AE11" s="5" t="s">
        <v>1</v>
      </c>
      <c r="AF11" s="5" t="s">
        <v>1</v>
      </c>
      <c r="AG11" s="5" t="s">
        <v>1</v>
      </c>
      <c r="AH11" s="5" t="s">
        <v>1</v>
      </c>
      <c r="AI11" s="39"/>
      <c r="AJ11" s="39"/>
    </row>
    <row r="12" spans="1:53" ht="31.5" customHeight="1" outlineLevel="2" x14ac:dyDescent="0.25">
      <c r="A12" s="15" t="s">
        <v>9</v>
      </c>
      <c r="B12" s="10" t="s">
        <v>70</v>
      </c>
      <c r="C12" s="11"/>
      <c r="D12" s="11"/>
      <c r="E12" s="11"/>
      <c r="F12" s="11"/>
      <c r="G12" s="12"/>
      <c r="H12" s="11"/>
      <c r="I12" s="11"/>
      <c r="J12" s="11"/>
      <c r="K12" s="11"/>
      <c r="L12" s="11"/>
      <c r="M12" s="11"/>
      <c r="N12" s="11"/>
      <c r="O12" s="11"/>
      <c r="P12" s="13">
        <v>0</v>
      </c>
      <c r="Q12" s="13">
        <v>1406160</v>
      </c>
      <c r="R12" s="13">
        <f>R13</f>
        <v>65191394</v>
      </c>
      <c r="S12" s="7">
        <v>40408547</v>
      </c>
      <c r="T12" s="7">
        <v>40408547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33439430</v>
      </c>
      <c r="AA12" s="7">
        <v>33439430</v>
      </c>
      <c r="AB12" s="7">
        <v>33439430</v>
      </c>
      <c r="AC12" s="7">
        <v>6969117</v>
      </c>
      <c r="AD12" s="8">
        <v>0.82753359085146017</v>
      </c>
      <c r="AE12" s="7">
        <v>6969117</v>
      </c>
      <c r="AF12" s="8">
        <v>0.82753359085146017</v>
      </c>
      <c r="AG12" s="7">
        <v>0</v>
      </c>
      <c r="AH12" s="8"/>
      <c r="AI12" s="13">
        <f>AI13</f>
        <v>32453462</v>
      </c>
      <c r="AJ12" s="13">
        <f>AJ13</f>
        <v>15729994</v>
      </c>
    </row>
    <row r="13" spans="1:53" ht="27.75" customHeight="1" outlineLevel="4" x14ac:dyDescent="0.25">
      <c r="A13" s="15" t="s">
        <v>10</v>
      </c>
      <c r="B13" s="16" t="s">
        <v>11</v>
      </c>
      <c r="C13" s="15"/>
      <c r="D13" s="15"/>
      <c r="E13" s="15"/>
      <c r="F13" s="15"/>
      <c r="G13" s="17"/>
      <c r="H13" s="15"/>
      <c r="I13" s="15"/>
      <c r="J13" s="15"/>
      <c r="K13" s="15"/>
      <c r="L13" s="15"/>
      <c r="M13" s="15"/>
      <c r="N13" s="15"/>
      <c r="O13" s="15"/>
      <c r="P13" s="18">
        <v>0</v>
      </c>
      <c r="Q13" s="18">
        <v>0</v>
      </c>
      <c r="R13" s="18">
        <v>65191394</v>
      </c>
      <c r="S13" s="7">
        <v>39002387</v>
      </c>
      <c r="T13" s="7">
        <v>39002387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32501990</v>
      </c>
      <c r="AA13" s="7">
        <v>32501990</v>
      </c>
      <c r="AB13" s="7">
        <v>32501990</v>
      </c>
      <c r="AC13" s="7">
        <v>6500397</v>
      </c>
      <c r="AD13" s="8">
        <v>0.83333335469954695</v>
      </c>
      <c r="AE13" s="7">
        <v>6500397</v>
      </c>
      <c r="AF13" s="8">
        <v>0.83333335469954695</v>
      </c>
      <c r="AG13" s="7">
        <v>0</v>
      </c>
      <c r="AH13" s="8"/>
      <c r="AI13" s="18">
        <v>32453462</v>
      </c>
      <c r="AJ13" s="18">
        <v>15729994</v>
      </c>
    </row>
    <row r="14" spans="1:53" ht="21.75" customHeight="1" outlineLevel="2" x14ac:dyDescent="0.25">
      <c r="A14" s="15" t="s">
        <v>12</v>
      </c>
      <c r="B14" s="10" t="s">
        <v>69</v>
      </c>
      <c r="C14" s="11"/>
      <c r="D14" s="11"/>
      <c r="E14" s="11"/>
      <c r="F14" s="11"/>
      <c r="G14" s="12"/>
      <c r="H14" s="11"/>
      <c r="I14" s="11"/>
      <c r="J14" s="11"/>
      <c r="K14" s="11"/>
      <c r="L14" s="11"/>
      <c r="M14" s="11"/>
      <c r="N14" s="11"/>
      <c r="O14" s="11"/>
      <c r="P14" s="13">
        <v>0</v>
      </c>
      <c r="Q14" s="13">
        <v>23679108.25</v>
      </c>
      <c r="R14" s="13">
        <f>R15+R16+R17+R18+R19+R20+R21+R22+R23+R24+R25+R26+R27+R28+R29+R30+R31+R32+R33</f>
        <v>152954311.69</v>
      </c>
      <c r="S14" s="13">
        <f t="shared" ref="S14:AJ14" si="0">S15+S16+S17+S18+S19+S20+S21+S22+S23+S24+S25+S26+S27+S28+S29+S30+S31+S32+S33</f>
        <v>69182433.160000011</v>
      </c>
      <c r="T14" s="13">
        <f t="shared" si="0"/>
        <v>69182433.160000011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0"/>
        <v>0</v>
      </c>
      <c r="Z14" s="13">
        <f t="shared" si="0"/>
        <v>40138356.82</v>
      </c>
      <c r="AA14" s="13">
        <f t="shared" si="0"/>
        <v>40138356.82</v>
      </c>
      <c r="AB14" s="13">
        <f t="shared" si="0"/>
        <v>40138356.82</v>
      </c>
      <c r="AC14" s="13">
        <f t="shared" si="0"/>
        <v>29044076.339999996</v>
      </c>
      <c r="AD14" s="13">
        <f t="shared" si="0"/>
        <v>8.8962472244024333</v>
      </c>
      <c r="AE14" s="13">
        <f t="shared" si="0"/>
        <v>29044076.339999996</v>
      </c>
      <c r="AF14" s="13">
        <f t="shared" si="0"/>
        <v>8.8962472244024333</v>
      </c>
      <c r="AG14" s="13">
        <f t="shared" si="0"/>
        <v>0</v>
      </c>
      <c r="AH14" s="13">
        <f t="shared" si="0"/>
        <v>0</v>
      </c>
      <c r="AI14" s="13">
        <f t="shared" si="0"/>
        <v>2474033803.7599998</v>
      </c>
      <c r="AJ14" s="13">
        <f t="shared" si="0"/>
        <v>162972124.24000001</v>
      </c>
    </row>
    <row r="15" spans="1:53" ht="32.25" customHeight="1" outlineLevel="2" x14ac:dyDescent="0.25">
      <c r="A15" s="15"/>
      <c r="B15" s="16" t="s">
        <v>75</v>
      </c>
      <c r="C15" s="15"/>
      <c r="D15" s="15"/>
      <c r="E15" s="15"/>
      <c r="F15" s="15"/>
      <c r="G15" s="17"/>
      <c r="H15" s="15"/>
      <c r="I15" s="15"/>
      <c r="J15" s="15"/>
      <c r="K15" s="15"/>
      <c r="L15" s="15"/>
      <c r="M15" s="15"/>
      <c r="N15" s="15"/>
      <c r="O15" s="15"/>
      <c r="P15" s="18">
        <v>0</v>
      </c>
      <c r="Q15" s="18">
        <v>492738.95</v>
      </c>
      <c r="R15" s="18">
        <v>2099941.4</v>
      </c>
      <c r="S15" s="28">
        <v>3285349.2</v>
      </c>
      <c r="T15" s="28">
        <v>3285349.2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3285349.2</v>
      </c>
      <c r="AA15" s="28">
        <v>3285349.2</v>
      </c>
      <c r="AB15" s="28">
        <v>3285349.2</v>
      </c>
      <c r="AC15" s="28">
        <v>0</v>
      </c>
      <c r="AD15" s="29">
        <v>1</v>
      </c>
      <c r="AE15" s="28">
        <v>0</v>
      </c>
      <c r="AF15" s="29">
        <v>1</v>
      </c>
      <c r="AG15" s="28">
        <v>0</v>
      </c>
      <c r="AH15" s="29"/>
      <c r="AI15" s="18">
        <v>2140540.92</v>
      </c>
      <c r="AJ15" s="18">
        <v>2160272.84</v>
      </c>
    </row>
    <row r="16" spans="1:53" ht="45" customHeight="1" outlineLevel="4" x14ac:dyDescent="0.25">
      <c r="A16" s="15" t="s">
        <v>13</v>
      </c>
      <c r="B16" s="16" t="s">
        <v>86</v>
      </c>
      <c r="C16" s="15"/>
      <c r="D16" s="15"/>
      <c r="E16" s="15"/>
      <c r="F16" s="15"/>
      <c r="G16" s="17"/>
      <c r="H16" s="15"/>
      <c r="I16" s="15"/>
      <c r="J16" s="15"/>
      <c r="K16" s="15"/>
      <c r="L16" s="15"/>
      <c r="M16" s="15"/>
      <c r="N16" s="15"/>
      <c r="O16" s="15"/>
      <c r="P16" s="18">
        <v>0</v>
      </c>
      <c r="Q16" s="18">
        <v>0</v>
      </c>
      <c r="R16" s="18">
        <v>8190000</v>
      </c>
      <c r="S16" s="28">
        <v>21864500</v>
      </c>
      <c r="T16" s="28">
        <v>21864500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21864500</v>
      </c>
      <c r="AD16" s="29">
        <v>0</v>
      </c>
      <c r="AE16" s="28">
        <v>21864500</v>
      </c>
      <c r="AF16" s="29">
        <v>0</v>
      </c>
      <c r="AG16" s="28">
        <v>0</v>
      </c>
      <c r="AH16" s="29"/>
      <c r="AI16" s="18">
        <v>0</v>
      </c>
      <c r="AJ16" s="18">
        <v>0</v>
      </c>
    </row>
    <row r="17" spans="1:36" ht="31.5" customHeight="1" outlineLevel="4" x14ac:dyDescent="0.25">
      <c r="A17" s="15" t="s">
        <v>14</v>
      </c>
      <c r="B17" s="16" t="s">
        <v>74</v>
      </c>
      <c r="C17" s="15"/>
      <c r="D17" s="15"/>
      <c r="E17" s="15"/>
      <c r="F17" s="15"/>
      <c r="G17" s="17"/>
      <c r="H17" s="15"/>
      <c r="I17" s="15"/>
      <c r="J17" s="15"/>
      <c r="K17" s="15"/>
      <c r="L17" s="15"/>
      <c r="M17" s="15"/>
      <c r="N17" s="15"/>
      <c r="O17" s="15"/>
      <c r="P17" s="18">
        <v>0</v>
      </c>
      <c r="Q17" s="18">
        <v>0</v>
      </c>
      <c r="R17" s="18">
        <v>79000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9"/>
      <c r="AE17" s="28"/>
      <c r="AF17" s="29"/>
      <c r="AG17" s="28"/>
      <c r="AH17" s="29"/>
      <c r="AI17" s="18">
        <v>166000</v>
      </c>
      <c r="AJ17" s="18">
        <v>172000</v>
      </c>
    </row>
    <row r="18" spans="1:36" ht="27" customHeight="1" outlineLevel="4" x14ac:dyDescent="0.25">
      <c r="A18" s="15" t="s">
        <v>15</v>
      </c>
      <c r="B18" s="16" t="s">
        <v>116</v>
      </c>
      <c r="C18" s="15"/>
      <c r="D18" s="15"/>
      <c r="E18" s="15"/>
      <c r="F18" s="15"/>
      <c r="G18" s="17"/>
      <c r="H18" s="15"/>
      <c r="I18" s="15"/>
      <c r="J18" s="15"/>
      <c r="K18" s="15"/>
      <c r="L18" s="15"/>
      <c r="M18" s="15"/>
      <c r="N18" s="15"/>
      <c r="O18" s="15"/>
      <c r="P18" s="18">
        <v>0</v>
      </c>
      <c r="Q18" s="18">
        <v>0</v>
      </c>
      <c r="R18" s="18">
        <v>320000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9"/>
      <c r="AE18" s="28">
        <v>0</v>
      </c>
      <c r="AF18" s="29"/>
      <c r="AG18" s="28">
        <v>0</v>
      </c>
      <c r="AH18" s="29"/>
      <c r="AI18" s="18">
        <v>320000</v>
      </c>
      <c r="AJ18" s="18">
        <v>320000</v>
      </c>
    </row>
    <row r="19" spans="1:36" ht="46.5" customHeight="1" outlineLevel="4" x14ac:dyDescent="0.25">
      <c r="A19" s="15"/>
      <c r="B19" s="16" t="s">
        <v>89</v>
      </c>
      <c r="C19" s="15"/>
      <c r="D19" s="15"/>
      <c r="E19" s="15"/>
      <c r="F19" s="15"/>
      <c r="G19" s="17"/>
      <c r="H19" s="15"/>
      <c r="I19" s="15"/>
      <c r="J19" s="15"/>
      <c r="K19" s="15"/>
      <c r="L19" s="15"/>
      <c r="M19" s="15"/>
      <c r="N19" s="15"/>
      <c r="O19" s="15"/>
      <c r="P19" s="18">
        <v>0</v>
      </c>
      <c r="Q19" s="18">
        <v>0</v>
      </c>
      <c r="R19" s="18">
        <v>11947924</v>
      </c>
      <c r="S19" s="28">
        <v>10389500</v>
      </c>
      <c r="T19" s="28">
        <v>10389500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7792119</v>
      </c>
      <c r="AA19" s="28">
        <v>7792119</v>
      </c>
      <c r="AB19" s="28">
        <v>7792119</v>
      </c>
      <c r="AC19" s="28">
        <v>2597381</v>
      </c>
      <c r="AD19" s="29">
        <v>0.74999942249386398</v>
      </c>
      <c r="AE19" s="28">
        <v>2597381</v>
      </c>
      <c r="AF19" s="29">
        <v>0.74999942249386398</v>
      </c>
      <c r="AG19" s="28">
        <v>0</v>
      </c>
      <c r="AH19" s="29"/>
      <c r="AI19" s="18">
        <v>11947924</v>
      </c>
      <c r="AJ19" s="18">
        <v>11947924</v>
      </c>
    </row>
    <row r="20" spans="1:36" ht="34.5" customHeight="1" outlineLevel="4" x14ac:dyDescent="0.25">
      <c r="A20" s="15" t="s">
        <v>16</v>
      </c>
      <c r="B20" s="16" t="s">
        <v>88</v>
      </c>
      <c r="C20" s="15"/>
      <c r="D20" s="15"/>
      <c r="E20" s="15"/>
      <c r="F20" s="15"/>
      <c r="G20" s="17"/>
      <c r="H20" s="15"/>
      <c r="I20" s="15"/>
      <c r="J20" s="15"/>
      <c r="K20" s="15"/>
      <c r="L20" s="15"/>
      <c r="M20" s="15"/>
      <c r="N20" s="15"/>
      <c r="O20" s="15"/>
      <c r="P20" s="18">
        <v>0</v>
      </c>
      <c r="Q20" s="18">
        <v>283489.5</v>
      </c>
      <c r="R20" s="18">
        <v>1286227</v>
      </c>
      <c r="S20" s="28">
        <v>1388605.5</v>
      </c>
      <c r="T20" s="28">
        <v>1388605.5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1388605.5</v>
      </c>
      <c r="AA20" s="28">
        <v>1388605.5</v>
      </c>
      <c r="AB20" s="28">
        <v>1388605.5</v>
      </c>
      <c r="AC20" s="28">
        <v>0</v>
      </c>
      <c r="AD20" s="29">
        <v>1</v>
      </c>
      <c r="AE20" s="28">
        <v>0</v>
      </c>
      <c r="AF20" s="29">
        <v>1</v>
      </c>
      <c r="AG20" s="28">
        <v>0</v>
      </c>
      <c r="AH20" s="29"/>
      <c r="AI20" s="18">
        <v>1286227</v>
      </c>
      <c r="AJ20" s="18">
        <v>1286227</v>
      </c>
    </row>
    <row r="21" spans="1:36" ht="41.25" customHeight="1" outlineLevel="4" x14ac:dyDescent="0.25">
      <c r="A21" s="15" t="s">
        <v>17</v>
      </c>
      <c r="B21" s="16" t="s">
        <v>76</v>
      </c>
      <c r="C21" s="15"/>
      <c r="D21" s="15"/>
      <c r="E21" s="15"/>
      <c r="F21" s="15"/>
      <c r="G21" s="17"/>
      <c r="H21" s="15"/>
      <c r="I21" s="15"/>
      <c r="J21" s="15"/>
      <c r="K21" s="15"/>
      <c r="L21" s="15"/>
      <c r="M21" s="15"/>
      <c r="N21" s="15"/>
      <c r="O21" s="15"/>
      <c r="P21" s="18">
        <v>0</v>
      </c>
      <c r="Q21" s="18">
        <v>0</v>
      </c>
      <c r="R21" s="18">
        <v>10143712</v>
      </c>
      <c r="S21" s="28">
        <v>9814036</v>
      </c>
      <c r="T21" s="28">
        <v>9814036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6139947.8700000001</v>
      </c>
      <c r="AA21" s="28">
        <v>6139947.8700000001</v>
      </c>
      <c r="AB21" s="28">
        <v>6139947.8700000001</v>
      </c>
      <c r="AC21" s="28">
        <v>3674088.13</v>
      </c>
      <c r="AD21" s="29">
        <v>0.62562923857218378</v>
      </c>
      <c r="AE21" s="28">
        <v>3674088.13</v>
      </c>
      <c r="AF21" s="29">
        <v>0.62562923857218378</v>
      </c>
      <c r="AG21" s="28">
        <v>0</v>
      </c>
      <c r="AH21" s="29"/>
      <c r="AI21" s="18">
        <v>9812137</v>
      </c>
      <c r="AJ21" s="18">
        <v>9602733</v>
      </c>
    </row>
    <row r="22" spans="1:36" ht="28.5" customHeight="1" outlineLevel="4" x14ac:dyDescent="0.25">
      <c r="A22" s="15" t="s">
        <v>18</v>
      </c>
      <c r="B22" s="16" t="s">
        <v>78</v>
      </c>
      <c r="C22" s="15"/>
      <c r="D22" s="15"/>
      <c r="E22" s="15"/>
      <c r="F22" s="15"/>
      <c r="G22" s="17"/>
      <c r="H22" s="15"/>
      <c r="I22" s="15"/>
      <c r="J22" s="15"/>
      <c r="K22" s="15"/>
      <c r="L22" s="15"/>
      <c r="M22" s="15"/>
      <c r="N22" s="15"/>
      <c r="O22" s="15"/>
      <c r="P22" s="18">
        <v>0</v>
      </c>
      <c r="Q22" s="18">
        <v>0</v>
      </c>
      <c r="R22" s="18">
        <v>50147424.240000002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9"/>
      <c r="AE22" s="28">
        <v>0</v>
      </c>
      <c r="AF22" s="29"/>
      <c r="AG22" s="28">
        <v>0</v>
      </c>
      <c r="AH22" s="29"/>
      <c r="AI22" s="18">
        <v>49975797.100000001</v>
      </c>
      <c r="AJ22" s="18">
        <v>70788055.560000002</v>
      </c>
    </row>
    <row r="23" spans="1:36" ht="40.5" customHeight="1" outlineLevel="4" x14ac:dyDescent="0.25">
      <c r="A23" s="15" t="s">
        <v>19</v>
      </c>
      <c r="B23" s="16" t="s">
        <v>77</v>
      </c>
      <c r="C23" s="15"/>
      <c r="D23" s="15"/>
      <c r="E23" s="15"/>
      <c r="F23" s="15"/>
      <c r="G23" s="17"/>
      <c r="H23" s="15"/>
      <c r="I23" s="15"/>
      <c r="J23" s="15"/>
      <c r="K23" s="15"/>
      <c r="L23" s="15"/>
      <c r="M23" s="15"/>
      <c r="N23" s="15"/>
      <c r="O23" s="15"/>
      <c r="P23" s="18">
        <v>0</v>
      </c>
      <c r="Q23" s="18">
        <v>0</v>
      </c>
      <c r="R23" s="18">
        <v>48458959</v>
      </c>
      <c r="S23" s="28">
        <v>331985</v>
      </c>
      <c r="T23" s="28">
        <v>331985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331985</v>
      </c>
      <c r="AA23" s="28">
        <v>331985</v>
      </c>
      <c r="AB23" s="28">
        <v>331985</v>
      </c>
      <c r="AC23" s="28">
        <v>0</v>
      </c>
      <c r="AD23" s="29">
        <v>1</v>
      </c>
      <c r="AE23" s="28">
        <v>0</v>
      </c>
      <c r="AF23" s="29">
        <v>1</v>
      </c>
      <c r="AG23" s="28">
        <v>0</v>
      </c>
      <c r="AH23" s="29"/>
      <c r="AI23" s="18">
        <v>0</v>
      </c>
      <c r="AJ23" s="18">
        <v>45023684</v>
      </c>
    </row>
    <row r="24" spans="1:36" ht="40.5" customHeight="1" outlineLevel="4" x14ac:dyDescent="0.25">
      <c r="A24" s="15"/>
      <c r="B24" s="16" t="s">
        <v>108</v>
      </c>
      <c r="C24" s="15"/>
      <c r="D24" s="15"/>
      <c r="E24" s="15"/>
      <c r="F24" s="15"/>
      <c r="G24" s="17"/>
      <c r="H24" s="15"/>
      <c r="I24" s="15"/>
      <c r="J24" s="15"/>
      <c r="K24" s="15"/>
      <c r="L24" s="15"/>
      <c r="M24" s="15"/>
      <c r="N24" s="15"/>
      <c r="O24" s="15"/>
      <c r="P24" s="18"/>
      <c r="Q24" s="18"/>
      <c r="R24" s="1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9"/>
      <c r="AE24" s="28"/>
      <c r="AF24" s="29"/>
      <c r="AG24" s="28"/>
      <c r="AH24" s="29"/>
      <c r="AI24" s="18">
        <v>2280000000</v>
      </c>
      <c r="AJ24" s="18"/>
    </row>
    <row r="25" spans="1:36" ht="41.25" customHeight="1" outlineLevel="4" x14ac:dyDescent="0.25">
      <c r="A25" s="15" t="s">
        <v>20</v>
      </c>
      <c r="B25" s="16" t="s">
        <v>115</v>
      </c>
      <c r="C25" s="15"/>
      <c r="D25" s="15"/>
      <c r="E25" s="15"/>
      <c r="F25" s="15"/>
      <c r="G25" s="17"/>
      <c r="H25" s="15"/>
      <c r="I25" s="15"/>
      <c r="J25" s="15"/>
      <c r="K25" s="15"/>
      <c r="L25" s="15"/>
      <c r="M25" s="15"/>
      <c r="N25" s="15"/>
      <c r="O25" s="15"/>
      <c r="P25" s="18"/>
      <c r="Q25" s="18"/>
      <c r="R25" s="1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9"/>
      <c r="AE25" s="28"/>
      <c r="AF25" s="29"/>
      <c r="AG25" s="28"/>
      <c r="AH25" s="29"/>
      <c r="AI25" s="18">
        <v>95000000</v>
      </c>
      <c r="AJ25" s="18"/>
    </row>
    <row r="26" spans="1:36" ht="81.75" customHeight="1" outlineLevel="4" x14ac:dyDescent="0.25">
      <c r="A26" s="15"/>
      <c r="B26" s="16" t="s">
        <v>106</v>
      </c>
      <c r="C26" s="15"/>
      <c r="D26" s="15"/>
      <c r="E26" s="15"/>
      <c r="F26" s="15"/>
      <c r="G26" s="17"/>
      <c r="H26" s="15"/>
      <c r="I26" s="15"/>
      <c r="J26" s="15"/>
      <c r="K26" s="15"/>
      <c r="L26" s="15"/>
      <c r="M26" s="15"/>
      <c r="N26" s="15"/>
      <c r="O26" s="15"/>
      <c r="P26" s="18"/>
      <c r="Q26" s="18"/>
      <c r="R26" s="1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9"/>
      <c r="AE26" s="28"/>
      <c r="AF26" s="29"/>
      <c r="AG26" s="28"/>
      <c r="AH26" s="29"/>
      <c r="AI26" s="18"/>
      <c r="AJ26" s="18">
        <v>4241200</v>
      </c>
    </row>
    <row r="27" spans="1:36" ht="41.25" customHeight="1" outlineLevel="4" x14ac:dyDescent="0.25">
      <c r="A27" s="15"/>
      <c r="B27" s="16" t="s">
        <v>87</v>
      </c>
      <c r="C27" s="15"/>
      <c r="D27" s="15"/>
      <c r="E27" s="15"/>
      <c r="F27" s="15"/>
      <c r="G27" s="17"/>
      <c r="H27" s="15"/>
      <c r="I27" s="15"/>
      <c r="J27" s="15"/>
      <c r="K27" s="15"/>
      <c r="L27" s="15"/>
      <c r="M27" s="15"/>
      <c r="N27" s="15"/>
      <c r="O27" s="15"/>
      <c r="P27" s="18">
        <v>0</v>
      </c>
      <c r="Q27" s="18">
        <v>-318334</v>
      </c>
      <c r="R27" s="18">
        <v>183185</v>
      </c>
      <c r="S27" s="28">
        <v>209004.59</v>
      </c>
      <c r="T27" s="28">
        <v>209004.59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209004.59</v>
      </c>
      <c r="AA27" s="28">
        <v>209004.59</v>
      </c>
      <c r="AB27" s="28">
        <v>209004.59</v>
      </c>
      <c r="AC27" s="28">
        <v>0</v>
      </c>
      <c r="AD27" s="29">
        <v>1</v>
      </c>
      <c r="AE27" s="28">
        <v>0</v>
      </c>
      <c r="AF27" s="29">
        <v>1</v>
      </c>
      <c r="AG27" s="28">
        <v>0</v>
      </c>
      <c r="AH27" s="29"/>
      <c r="AI27" s="18">
        <v>178027</v>
      </c>
      <c r="AJ27" s="18">
        <v>190983</v>
      </c>
    </row>
    <row r="28" spans="1:36" ht="36" customHeight="1" outlineLevel="4" x14ac:dyDescent="0.25">
      <c r="A28" s="15" t="s">
        <v>21</v>
      </c>
      <c r="B28" s="16" t="s">
        <v>119</v>
      </c>
      <c r="C28" s="15"/>
      <c r="D28" s="15"/>
      <c r="E28" s="15"/>
      <c r="F28" s="15"/>
      <c r="G28" s="17"/>
      <c r="H28" s="15"/>
      <c r="I28" s="15"/>
      <c r="J28" s="15"/>
      <c r="K28" s="15"/>
      <c r="L28" s="15"/>
      <c r="M28" s="15"/>
      <c r="N28" s="15"/>
      <c r="O28" s="15"/>
      <c r="P28" s="18">
        <v>0</v>
      </c>
      <c r="Q28" s="18">
        <v>253124.97</v>
      </c>
      <c r="R28" s="18">
        <v>2870000</v>
      </c>
      <c r="S28" s="28">
        <v>693236.97</v>
      </c>
      <c r="T28" s="28">
        <v>693236.97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410175.27</v>
      </c>
      <c r="AA28" s="28">
        <v>410175.27</v>
      </c>
      <c r="AB28" s="28">
        <v>410175.27</v>
      </c>
      <c r="AC28" s="28">
        <v>283061.7</v>
      </c>
      <c r="AD28" s="29">
        <v>0.59168118226585631</v>
      </c>
      <c r="AE28" s="28">
        <v>283061.7</v>
      </c>
      <c r="AF28" s="29">
        <v>0.59168118226585631</v>
      </c>
      <c r="AG28" s="28">
        <v>0</v>
      </c>
      <c r="AH28" s="29"/>
      <c r="AI28" s="18"/>
      <c r="AJ28" s="18"/>
    </row>
    <row r="29" spans="1:36" ht="38.25" customHeight="1" outlineLevel="4" x14ac:dyDescent="0.25">
      <c r="A29" s="15" t="s">
        <v>22</v>
      </c>
      <c r="B29" s="16" t="s">
        <v>109</v>
      </c>
      <c r="C29" s="15"/>
      <c r="D29" s="15"/>
      <c r="E29" s="15"/>
      <c r="F29" s="15"/>
      <c r="G29" s="17"/>
      <c r="H29" s="15"/>
      <c r="I29" s="15"/>
      <c r="J29" s="15"/>
      <c r="K29" s="15"/>
      <c r="L29" s="15"/>
      <c r="M29" s="15"/>
      <c r="N29" s="15"/>
      <c r="O29" s="15"/>
      <c r="P29" s="18"/>
      <c r="Q29" s="18"/>
      <c r="R29" s="18">
        <v>0</v>
      </c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9"/>
      <c r="AE29" s="28"/>
      <c r="AF29" s="29"/>
      <c r="AG29" s="28"/>
      <c r="AH29" s="29"/>
      <c r="AI29" s="18">
        <v>318334</v>
      </c>
      <c r="AJ29" s="18"/>
    </row>
    <row r="30" spans="1:36" ht="44.25" customHeight="1" outlineLevel="4" x14ac:dyDescent="0.25">
      <c r="A30" s="15"/>
      <c r="B30" s="16" t="s">
        <v>107</v>
      </c>
      <c r="C30" s="15"/>
      <c r="D30" s="15"/>
      <c r="E30" s="15"/>
      <c r="F30" s="15"/>
      <c r="G30" s="17"/>
      <c r="H30" s="15"/>
      <c r="I30" s="15"/>
      <c r="J30" s="15"/>
      <c r="K30" s="15"/>
      <c r="L30" s="15"/>
      <c r="M30" s="15"/>
      <c r="N30" s="15"/>
      <c r="O30" s="15"/>
      <c r="P30" s="18"/>
      <c r="Q30" s="18"/>
      <c r="R30" s="1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9"/>
      <c r="AE30" s="28"/>
      <c r="AF30" s="29"/>
      <c r="AG30" s="28"/>
      <c r="AH30" s="29"/>
      <c r="AI30" s="18">
        <v>997549</v>
      </c>
      <c r="AJ30" s="18"/>
    </row>
    <row r="31" spans="1:36" ht="36.75" customHeight="1" outlineLevel="4" x14ac:dyDescent="0.25">
      <c r="A31" s="15" t="s">
        <v>23</v>
      </c>
      <c r="B31" s="16" t="s">
        <v>110</v>
      </c>
      <c r="C31" s="15"/>
      <c r="D31" s="15"/>
      <c r="E31" s="15"/>
      <c r="F31" s="15"/>
      <c r="G31" s="17"/>
      <c r="H31" s="15"/>
      <c r="I31" s="15"/>
      <c r="J31" s="15"/>
      <c r="K31" s="15"/>
      <c r="L31" s="15"/>
      <c r="M31" s="15"/>
      <c r="N31" s="15"/>
      <c r="O31" s="15"/>
      <c r="P31" s="18">
        <v>0</v>
      </c>
      <c r="Q31" s="18">
        <v>-2475</v>
      </c>
      <c r="R31" s="18">
        <v>711748.05</v>
      </c>
      <c r="S31" s="28">
        <v>734151.92</v>
      </c>
      <c r="T31" s="28">
        <v>734151.92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734151.92</v>
      </c>
      <c r="AA31" s="28">
        <v>734151.92</v>
      </c>
      <c r="AB31" s="28">
        <v>734151.92</v>
      </c>
      <c r="AC31" s="28">
        <v>0</v>
      </c>
      <c r="AD31" s="29">
        <v>1</v>
      </c>
      <c r="AE31" s="28">
        <v>0</v>
      </c>
      <c r="AF31" s="29">
        <v>1</v>
      </c>
      <c r="AG31" s="28">
        <v>0</v>
      </c>
      <c r="AH31" s="29"/>
      <c r="AI31" s="18">
        <v>722852.74</v>
      </c>
      <c r="AJ31" s="18">
        <v>722853.84</v>
      </c>
    </row>
    <row r="32" spans="1:36" ht="76.5" customHeight="1" outlineLevel="4" x14ac:dyDescent="0.25">
      <c r="A32" s="15" t="s">
        <v>24</v>
      </c>
      <c r="B32" s="16" t="s">
        <v>118</v>
      </c>
      <c r="C32" s="15"/>
      <c r="D32" s="15"/>
      <c r="E32" s="15"/>
      <c r="F32" s="15"/>
      <c r="G32" s="17"/>
      <c r="H32" s="15"/>
      <c r="I32" s="15"/>
      <c r="J32" s="15"/>
      <c r="K32" s="15"/>
      <c r="L32" s="15"/>
      <c r="M32" s="15"/>
      <c r="N32" s="15"/>
      <c r="O32" s="15"/>
      <c r="P32" s="18">
        <v>0</v>
      </c>
      <c r="Q32" s="18">
        <v>-959025.91</v>
      </c>
      <c r="R32" s="18">
        <v>16516191</v>
      </c>
      <c r="S32" s="28">
        <v>13478408.24</v>
      </c>
      <c r="T32" s="28">
        <v>13478408.24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13212242.609999999</v>
      </c>
      <c r="AA32" s="28">
        <v>13212242.609999999</v>
      </c>
      <c r="AB32" s="28">
        <v>13212242.609999999</v>
      </c>
      <c r="AC32" s="28">
        <v>266165.63</v>
      </c>
      <c r="AD32" s="29">
        <v>0.98025244337012307</v>
      </c>
      <c r="AE32" s="28">
        <v>266165.63</v>
      </c>
      <c r="AF32" s="29">
        <v>0.98025244337012307</v>
      </c>
      <c r="AG32" s="28">
        <v>0</v>
      </c>
      <c r="AH32" s="29"/>
      <c r="AI32" s="18">
        <v>16516191</v>
      </c>
      <c r="AJ32" s="18">
        <v>16516191</v>
      </c>
    </row>
    <row r="33" spans="1:36" ht="35.25" customHeight="1" outlineLevel="4" x14ac:dyDescent="0.25">
      <c r="A33" s="15" t="s">
        <v>25</v>
      </c>
      <c r="B33" s="16" t="s">
        <v>117</v>
      </c>
      <c r="C33" s="15"/>
      <c r="D33" s="15"/>
      <c r="E33" s="15"/>
      <c r="F33" s="15"/>
      <c r="G33" s="17"/>
      <c r="H33" s="15"/>
      <c r="I33" s="15"/>
      <c r="J33" s="15"/>
      <c r="K33" s="15"/>
      <c r="L33" s="15"/>
      <c r="M33" s="15"/>
      <c r="N33" s="15"/>
      <c r="O33" s="15"/>
      <c r="P33" s="18">
        <v>0</v>
      </c>
      <c r="Q33" s="18">
        <v>6993655.7400000002</v>
      </c>
      <c r="R33" s="18"/>
      <c r="S33" s="28">
        <v>6993655.7400000002</v>
      </c>
      <c r="T33" s="28">
        <v>6993655.7400000002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6634775.8600000003</v>
      </c>
      <c r="AA33" s="28">
        <v>6634775.8600000003</v>
      </c>
      <c r="AB33" s="28">
        <v>6634775.8600000003</v>
      </c>
      <c r="AC33" s="28">
        <v>358879.88</v>
      </c>
      <c r="AD33" s="29">
        <v>0.94868493770040785</v>
      </c>
      <c r="AE33" s="28">
        <v>358879.88</v>
      </c>
      <c r="AF33" s="29">
        <v>0.94868493770040785</v>
      </c>
      <c r="AG33" s="28">
        <v>0</v>
      </c>
      <c r="AH33" s="29"/>
      <c r="AI33" s="18">
        <v>4652224</v>
      </c>
      <c r="AJ33" s="18"/>
    </row>
    <row r="34" spans="1:36" ht="27.75" customHeight="1" outlineLevel="2" x14ac:dyDescent="0.25">
      <c r="A34" s="15" t="s">
        <v>26</v>
      </c>
      <c r="B34" s="10" t="s">
        <v>71</v>
      </c>
      <c r="C34" s="11"/>
      <c r="D34" s="11"/>
      <c r="E34" s="11"/>
      <c r="F34" s="11"/>
      <c r="G34" s="12"/>
      <c r="H34" s="11"/>
      <c r="I34" s="11"/>
      <c r="J34" s="11"/>
      <c r="K34" s="11"/>
      <c r="L34" s="11"/>
      <c r="M34" s="11"/>
      <c r="N34" s="11"/>
      <c r="O34" s="11"/>
      <c r="P34" s="13">
        <v>0</v>
      </c>
      <c r="Q34" s="13">
        <v>14222986.859999999</v>
      </c>
      <c r="R34" s="13">
        <f>R35+R36+R37+R38+R39+R40+R41+R42+R43+R44+R47+R48+R49+R50+R52+R53+R54+R55+R61</f>
        <v>495563241</v>
      </c>
      <c r="S34" s="13">
        <f t="shared" ref="S34:AJ34" si="1">S35+S36+S37+S38+S39+S40+S41+S42+S43+S44+S47+S48+S49+S50+S52+S53+S54+S55+S61</f>
        <v>384891221.36000001</v>
      </c>
      <c r="T34" s="13">
        <f t="shared" si="1"/>
        <v>384891221.36000001</v>
      </c>
      <c r="U34" s="13">
        <f t="shared" si="1"/>
        <v>0</v>
      </c>
      <c r="V34" s="13">
        <f t="shared" si="1"/>
        <v>0</v>
      </c>
      <c r="W34" s="13">
        <f t="shared" si="1"/>
        <v>0</v>
      </c>
      <c r="X34" s="13">
        <f t="shared" si="1"/>
        <v>0</v>
      </c>
      <c r="Y34" s="13">
        <f t="shared" si="1"/>
        <v>0</v>
      </c>
      <c r="Z34" s="13">
        <f t="shared" si="1"/>
        <v>294287645</v>
      </c>
      <c r="AA34" s="13">
        <f t="shared" si="1"/>
        <v>294287645</v>
      </c>
      <c r="AB34" s="13">
        <f t="shared" si="1"/>
        <v>294287645</v>
      </c>
      <c r="AC34" s="13">
        <f t="shared" si="1"/>
        <v>90603576.359999999</v>
      </c>
      <c r="AD34" s="13">
        <f t="shared" si="1"/>
        <v>11.41381130040639</v>
      </c>
      <c r="AE34" s="13">
        <f t="shared" si="1"/>
        <v>90603576.359999999</v>
      </c>
      <c r="AF34" s="13">
        <f t="shared" si="1"/>
        <v>11.41381130040639</v>
      </c>
      <c r="AG34" s="13">
        <f t="shared" si="1"/>
        <v>0</v>
      </c>
      <c r="AH34" s="13">
        <f t="shared" si="1"/>
        <v>0</v>
      </c>
      <c r="AI34" s="13">
        <f t="shared" si="1"/>
        <v>490789473</v>
      </c>
      <c r="AJ34" s="13">
        <f t="shared" si="1"/>
        <v>491447625</v>
      </c>
    </row>
    <row r="35" spans="1:36" ht="27.75" customHeight="1" outlineLevel="2" x14ac:dyDescent="0.25">
      <c r="A35" s="15"/>
      <c r="B35" s="16" t="s">
        <v>80</v>
      </c>
      <c r="C35" s="15"/>
      <c r="D35" s="15"/>
      <c r="E35" s="15"/>
      <c r="F35" s="15"/>
      <c r="G35" s="17"/>
      <c r="H35" s="15"/>
      <c r="I35" s="15"/>
      <c r="J35" s="15"/>
      <c r="K35" s="15"/>
      <c r="L35" s="15"/>
      <c r="M35" s="15"/>
      <c r="N35" s="15"/>
      <c r="O35" s="15"/>
      <c r="P35" s="18">
        <v>0</v>
      </c>
      <c r="Q35" s="18">
        <v>0</v>
      </c>
      <c r="R35" s="18">
        <v>997008</v>
      </c>
      <c r="S35" s="7">
        <v>749130</v>
      </c>
      <c r="T35" s="7">
        <v>749130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749130</v>
      </c>
      <c r="AA35" s="7">
        <v>749130</v>
      </c>
      <c r="AB35" s="7">
        <v>749130</v>
      </c>
      <c r="AC35" s="7">
        <v>0</v>
      </c>
      <c r="AD35" s="8">
        <v>1</v>
      </c>
      <c r="AE35" s="7">
        <v>0</v>
      </c>
      <c r="AF35" s="8">
        <v>1</v>
      </c>
      <c r="AG35" s="7">
        <v>0</v>
      </c>
      <c r="AH35" s="8"/>
      <c r="AI35" s="18">
        <v>1050767</v>
      </c>
      <c r="AJ35" s="18">
        <v>1089025</v>
      </c>
    </row>
    <row r="36" spans="1:36" ht="27.75" customHeight="1" outlineLevel="2" x14ac:dyDescent="0.25">
      <c r="A36" s="15"/>
      <c r="B36" s="16" t="s">
        <v>95</v>
      </c>
      <c r="C36" s="15"/>
      <c r="D36" s="15"/>
      <c r="E36" s="15"/>
      <c r="F36" s="15"/>
      <c r="G36" s="17"/>
      <c r="H36" s="15"/>
      <c r="I36" s="15"/>
      <c r="J36" s="15"/>
      <c r="K36" s="15"/>
      <c r="L36" s="15"/>
      <c r="M36" s="15"/>
      <c r="N36" s="15"/>
      <c r="O36" s="15"/>
      <c r="P36" s="18">
        <v>0</v>
      </c>
      <c r="Q36" s="18">
        <v>5550</v>
      </c>
      <c r="R36" s="18">
        <v>11660406</v>
      </c>
      <c r="S36" s="7">
        <v>9035862</v>
      </c>
      <c r="T36" s="7">
        <v>9035862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7122734</v>
      </c>
      <c r="AA36" s="7">
        <v>7122734</v>
      </c>
      <c r="AB36" s="7">
        <v>7122734</v>
      </c>
      <c r="AC36" s="7">
        <v>1913128</v>
      </c>
      <c r="AD36" s="8">
        <v>0.78827388023411604</v>
      </c>
      <c r="AE36" s="7">
        <v>1913128</v>
      </c>
      <c r="AF36" s="8">
        <v>0.78827388023411604</v>
      </c>
      <c r="AG36" s="7">
        <v>0</v>
      </c>
      <c r="AH36" s="8"/>
      <c r="AI36" s="18">
        <v>11660406</v>
      </c>
      <c r="AJ36" s="18">
        <v>11660406</v>
      </c>
    </row>
    <row r="37" spans="1:36" ht="27.75" customHeight="1" outlineLevel="2" x14ac:dyDescent="0.25">
      <c r="A37" s="15"/>
      <c r="B37" s="16" t="s">
        <v>92</v>
      </c>
      <c r="C37" s="15"/>
      <c r="D37" s="15"/>
      <c r="E37" s="15"/>
      <c r="F37" s="15"/>
      <c r="G37" s="17"/>
      <c r="H37" s="15"/>
      <c r="I37" s="15"/>
      <c r="J37" s="15"/>
      <c r="K37" s="15"/>
      <c r="L37" s="15"/>
      <c r="M37" s="15"/>
      <c r="N37" s="15"/>
      <c r="O37" s="15"/>
      <c r="P37" s="18">
        <v>0</v>
      </c>
      <c r="Q37" s="18">
        <v>0</v>
      </c>
      <c r="R37" s="18">
        <v>1335936</v>
      </c>
      <c r="S37" s="7">
        <v>1020523</v>
      </c>
      <c r="T37" s="7">
        <v>1020523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880000</v>
      </c>
      <c r="AA37" s="7">
        <v>880000</v>
      </c>
      <c r="AB37" s="7">
        <v>880000</v>
      </c>
      <c r="AC37" s="7">
        <v>140523</v>
      </c>
      <c r="AD37" s="8">
        <v>0.86230295642528387</v>
      </c>
      <c r="AE37" s="7">
        <v>140523</v>
      </c>
      <c r="AF37" s="8">
        <v>0.86230295642528387</v>
      </c>
      <c r="AG37" s="7">
        <v>0</v>
      </c>
      <c r="AH37" s="8"/>
      <c r="AI37" s="18">
        <v>1335936</v>
      </c>
      <c r="AJ37" s="18">
        <v>1335936</v>
      </c>
    </row>
    <row r="38" spans="1:36" ht="27.75" customHeight="1" outlineLevel="2" x14ac:dyDescent="0.25">
      <c r="A38" s="15"/>
      <c r="B38" s="16" t="s">
        <v>98</v>
      </c>
      <c r="C38" s="15"/>
      <c r="D38" s="15"/>
      <c r="E38" s="15"/>
      <c r="F38" s="15"/>
      <c r="G38" s="17"/>
      <c r="H38" s="15"/>
      <c r="I38" s="15"/>
      <c r="J38" s="15"/>
      <c r="K38" s="15"/>
      <c r="L38" s="15"/>
      <c r="M38" s="15"/>
      <c r="N38" s="15"/>
      <c r="O38" s="15"/>
      <c r="P38" s="18">
        <v>0</v>
      </c>
      <c r="Q38" s="18">
        <v>0</v>
      </c>
      <c r="R38" s="18">
        <v>27199</v>
      </c>
      <c r="S38" s="7">
        <v>12844</v>
      </c>
      <c r="T38" s="7">
        <v>12844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12844</v>
      </c>
      <c r="AD38" s="8">
        <v>0</v>
      </c>
      <c r="AE38" s="7">
        <v>12844</v>
      </c>
      <c r="AF38" s="8">
        <v>0</v>
      </c>
      <c r="AG38" s="7">
        <v>0</v>
      </c>
      <c r="AH38" s="8"/>
      <c r="AI38" s="18">
        <v>27199</v>
      </c>
      <c r="AJ38" s="18">
        <v>27199</v>
      </c>
    </row>
    <row r="39" spans="1:36" ht="43.5" customHeight="1" outlineLevel="2" x14ac:dyDescent="0.25">
      <c r="A39" s="15"/>
      <c r="B39" s="16" t="s">
        <v>105</v>
      </c>
      <c r="C39" s="15"/>
      <c r="D39" s="15"/>
      <c r="E39" s="15"/>
      <c r="F39" s="15"/>
      <c r="G39" s="17"/>
      <c r="H39" s="15"/>
      <c r="I39" s="15"/>
      <c r="J39" s="15"/>
      <c r="K39" s="15"/>
      <c r="L39" s="15"/>
      <c r="M39" s="15"/>
      <c r="N39" s="15"/>
      <c r="O39" s="15"/>
      <c r="P39" s="18">
        <v>0</v>
      </c>
      <c r="Q39" s="18">
        <v>0</v>
      </c>
      <c r="R39" s="18">
        <v>697</v>
      </c>
      <c r="S39" s="7">
        <v>537</v>
      </c>
      <c r="T39" s="7">
        <v>537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537</v>
      </c>
      <c r="AD39" s="8">
        <v>0</v>
      </c>
      <c r="AE39" s="7">
        <v>537</v>
      </c>
      <c r="AF39" s="8">
        <v>0</v>
      </c>
      <c r="AG39" s="7">
        <v>0</v>
      </c>
      <c r="AH39" s="8"/>
      <c r="AI39" s="18">
        <v>36757</v>
      </c>
      <c r="AJ39" s="18">
        <v>680</v>
      </c>
    </row>
    <row r="40" spans="1:36" ht="45" customHeight="1" outlineLevel="4" x14ac:dyDescent="0.25">
      <c r="A40" s="15" t="s">
        <v>27</v>
      </c>
      <c r="B40" s="16" t="s">
        <v>100</v>
      </c>
      <c r="C40" s="15"/>
      <c r="D40" s="15"/>
      <c r="E40" s="15"/>
      <c r="F40" s="15"/>
      <c r="G40" s="17"/>
      <c r="H40" s="15"/>
      <c r="I40" s="15"/>
      <c r="J40" s="15"/>
      <c r="K40" s="15"/>
      <c r="L40" s="15"/>
      <c r="M40" s="15"/>
      <c r="N40" s="15"/>
      <c r="O40" s="15"/>
      <c r="P40" s="18">
        <v>0</v>
      </c>
      <c r="Q40" s="18">
        <v>1086548</v>
      </c>
      <c r="R40" s="18">
        <v>44225376</v>
      </c>
      <c r="S40" s="7">
        <v>39667269</v>
      </c>
      <c r="T40" s="7">
        <v>39667269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33237148</v>
      </c>
      <c r="AA40" s="7">
        <v>33237148</v>
      </c>
      <c r="AB40" s="7">
        <v>33237148</v>
      </c>
      <c r="AC40" s="7">
        <v>6430121</v>
      </c>
      <c r="AD40" s="8">
        <v>0.83789857073346796</v>
      </c>
      <c r="AE40" s="7">
        <v>6430121</v>
      </c>
      <c r="AF40" s="8">
        <v>0.83789857073346796</v>
      </c>
      <c r="AG40" s="7">
        <v>0</v>
      </c>
      <c r="AH40" s="8"/>
      <c r="AI40" s="18">
        <v>44225376</v>
      </c>
      <c r="AJ40" s="18">
        <v>44225376</v>
      </c>
    </row>
    <row r="41" spans="1:36" ht="32.25" customHeight="1" outlineLevel="4" x14ac:dyDescent="0.25">
      <c r="A41" s="15" t="s">
        <v>28</v>
      </c>
      <c r="B41" s="16" t="s">
        <v>91</v>
      </c>
      <c r="C41" s="15"/>
      <c r="D41" s="15"/>
      <c r="E41" s="15"/>
      <c r="F41" s="15"/>
      <c r="G41" s="17"/>
      <c r="H41" s="15"/>
      <c r="I41" s="15"/>
      <c r="J41" s="15"/>
      <c r="K41" s="15"/>
      <c r="L41" s="15"/>
      <c r="M41" s="15"/>
      <c r="N41" s="15"/>
      <c r="O41" s="15"/>
      <c r="P41" s="18">
        <v>0</v>
      </c>
      <c r="Q41" s="18">
        <v>0</v>
      </c>
      <c r="R41" s="18">
        <v>56513</v>
      </c>
      <c r="S41" s="7">
        <v>51233</v>
      </c>
      <c r="T41" s="7">
        <v>51233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51233</v>
      </c>
      <c r="AD41" s="8">
        <v>0</v>
      </c>
      <c r="AE41" s="7">
        <v>51233</v>
      </c>
      <c r="AF41" s="8">
        <v>0</v>
      </c>
      <c r="AG41" s="7">
        <v>0</v>
      </c>
      <c r="AH41" s="8"/>
      <c r="AI41" s="18">
        <v>56513</v>
      </c>
      <c r="AJ41" s="18">
        <v>56513</v>
      </c>
    </row>
    <row r="42" spans="1:36" ht="32.25" customHeight="1" outlineLevel="4" x14ac:dyDescent="0.25">
      <c r="A42" s="15" t="s">
        <v>29</v>
      </c>
      <c r="B42" s="16" t="s">
        <v>90</v>
      </c>
      <c r="C42" s="15"/>
      <c r="D42" s="15"/>
      <c r="E42" s="15"/>
      <c r="F42" s="15"/>
      <c r="G42" s="17"/>
      <c r="H42" s="15"/>
      <c r="I42" s="15"/>
      <c r="J42" s="15"/>
      <c r="K42" s="15"/>
      <c r="L42" s="15"/>
      <c r="M42" s="15"/>
      <c r="N42" s="15"/>
      <c r="O42" s="15"/>
      <c r="P42" s="18">
        <v>0</v>
      </c>
      <c r="Q42" s="18">
        <v>0</v>
      </c>
      <c r="R42" s="18">
        <v>4789358</v>
      </c>
      <c r="S42" s="7">
        <v>7215496</v>
      </c>
      <c r="T42" s="7">
        <v>7215496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3750000</v>
      </c>
      <c r="AA42" s="7">
        <v>3750000</v>
      </c>
      <c r="AB42" s="7">
        <v>3750000</v>
      </c>
      <c r="AC42" s="7">
        <v>3465496</v>
      </c>
      <c r="AD42" s="8">
        <v>0.51971479160961354</v>
      </c>
      <c r="AE42" s="7">
        <v>3465496</v>
      </c>
      <c r="AF42" s="8">
        <v>0.51971479160961354</v>
      </c>
      <c r="AG42" s="7">
        <v>0</v>
      </c>
      <c r="AH42" s="8"/>
      <c r="AI42" s="18">
        <v>4789358</v>
      </c>
      <c r="AJ42" s="18">
        <v>4789358</v>
      </c>
    </row>
    <row r="43" spans="1:36" ht="144" customHeight="1" outlineLevel="4" x14ac:dyDescent="0.25">
      <c r="A43" s="15" t="s">
        <v>30</v>
      </c>
      <c r="B43" s="16" t="s">
        <v>93</v>
      </c>
      <c r="C43" s="15"/>
      <c r="D43" s="15"/>
      <c r="E43" s="15"/>
      <c r="F43" s="15"/>
      <c r="G43" s="17"/>
      <c r="H43" s="15"/>
      <c r="I43" s="15"/>
      <c r="J43" s="15"/>
      <c r="K43" s="15"/>
      <c r="L43" s="15"/>
      <c r="M43" s="15"/>
      <c r="N43" s="15"/>
      <c r="O43" s="15"/>
      <c r="P43" s="18">
        <v>0</v>
      </c>
      <c r="Q43" s="18">
        <v>1197126</v>
      </c>
      <c r="R43" s="18">
        <v>18447109</v>
      </c>
      <c r="S43" s="7">
        <v>17031502</v>
      </c>
      <c r="T43" s="7">
        <v>17031502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13750906</v>
      </c>
      <c r="AA43" s="7">
        <v>13750906</v>
      </c>
      <c r="AB43" s="7">
        <v>13750906</v>
      </c>
      <c r="AC43" s="7">
        <v>3280596</v>
      </c>
      <c r="AD43" s="8">
        <v>0.80738069960007053</v>
      </c>
      <c r="AE43" s="7">
        <v>3280596</v>
      </c>
      <c r="AF43" s="8">
        <v>0.80738069960007053</v>
      </c>
      <c r="AG43" s="7">
        <v>0</v>
      </c>
      <c r="AH43" s="8"/>
      <c r="AI43" s="18">
        <v>18447109</v>
      </c>
      <c r="AJ43" s="18">
        <v>18447109</v>
      </c>
    </row>
    <row r="44" spans="1:36" ht="48.75" customHeight="1" outlineLevel="4" x14ac:dyDescent="0.25">
      <c r="A44" s="15" t="s">
        <v>31</v>
      </c>
      <c r="B44" s="16" t="s">
        <v>94</v>
      </c>
      <c r="C44" s="15"/>
      <c r="D44" s="15"/>
      <c r="E44" s="15"/>
      <c r="F44" s="15"/>
      <c r="G44" s="17"/>
      <c r="H44" s="15"/>
      <c r="I44" s="15"/>
      <c r="J44" s="15"/>
      <c r="K44" s="15"/>
      <c r="L44" s="15"/>
      <c r="M44" s="15"/>
      <c r="N44" s="15"/>
      <c r="O44" s="15"/>
      <c r="P44" s="18">
        <v>0</v>
      </c>
      <c r="Q44" s="18">
        <v>0</v>
      </c>
      <c r="R44" s="18">
        <v>197082</v>
      </c>
      <c r="S44" s="7">
        <v>202279</v>
      </c>
      <c r="T44" s="7">
        <v>202279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202279</v>
      </c>
      <c r="AD44" s="8">
        <v>0</v>
      </c>
      <c r="AE44" s="7">
        <v>202279</v>
      </c>
      <c r="AF44" s="8">
        <v>0</v>
      </c>
      <c r="AG44" s="7">
        <v>0</v>
      </c>
      <c r="AH44" s="8"/>
      <c r="AI44" s="18">
        <v>197082</v>
      </c>
      <c r="AJ44" s="18">
        <v>197082</v>
      </c>
    </row>
    <row r="45" spans="1:36" ht="36.75" hidden="1" customHeight="1" outlineLevel="4" x14ac:dyDescent="0.25">
      <c r="A45" s="15" t="s">
        <v>32</v>
      </c>
      <c r="B45" s="16"/>
      <c r="C45" s="15"/>
      <c r="D45" s="15"/>
      <c r="E45" s="15"/>
      <c r="F45" s="15"/>
      <c r="G45" s="17"/>
      <c r="H45" s="15"/>
      <c r="I45" s="15"/>
      <c r="J45" s="15"/>
      <c r="K45" s="15"/>
      <c r="L45" s="15"/>
      <c r="M45" s="15"/>
      <c r="N45" s="15"/>
      <c r="O45" s="15"/>
      <c r="P45" s="18"/>
      <c r="Q45" s="18"/>
      <c r="R45" s="18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8"/>
      <c r="AE45" s="7"/>
      <c r="AF45" s="8"/>
      <c r="AG45" s="7"/>
      <c r="AH45" s="8"/>
      <c r="AI45" s="18"/>
      <c r="AJ45" s="18"/>
    </row>
    <row r="46" spans="1:36" ht="1.5" hidden="1" customHeight="1" outlineLevel="4" x14ac:dyDescent="0.25">
      <c r="A46" s="15" t="s">
        <v>33</v>
      </c>
      <c r="B46" s="16" t="s">
        <v>34</v>
      </c>
      <c r="C46" s="15"/>
      <c r="D46" s="15"/>
      <c r="E46" s="15"/>
      <c r="F46" s="15"/>
      <c r="G46" s="17"/>
      <c r="H46" s="15"/>
      <c r="I46" s="15"/>
      <c r="J46" s="15"/>
      <c r="K46" s="15"/>
      <c r="L46" s="15"/>
      <c r="M46" s="15"/>
      <c r="N46" s="15"/>
      <c r="O46" s="15"/>
      <c r="P46" s="18">
        <v>0</v>
      </c>
      <c r="Q46" s="18">
        <v>0</v>
      </c>
      <c r="R46" s="18"/>
      <c r="S46" s="7">
        <v>491660</v>
      </c>
      <c r="T46" s="7">
        <v>491660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164424</v>
      </c>
      <c r="AA46" s="7">
        <v>164424</v>
      </c>
      <c r="AB46" s="7">
        <v>164424</v>
      </c>
      <c r="AC46" s="7">
        <v>327236</v>
      </c>
      <c r="AD46" s="8">
        <v>0.33442622950819673</v>
      </c>
      <c r="AE46" s="7">
        <v>327236</v>
      </c>
      <c r="AF46" s="8">
        <v>0.33442622950819673</v>
      </c>
      <c r="AG46" s="7">
        <v>0</v>
      </c>
      <c r="AH46" s="8"/>
      <c r="AI46" s="18"/>
      <c r="AJ46" s="18"/>
    </row>
    <row r="47" spans="1:36" ht="39" outlineLevel="4" x14ac:dyDescent="0.25">
      <c r="A47" s="15" t="s">
        <v>35</v>
      </c>
      <c r="B47" s="16" t="s">
        <v>96</v>
      </c>
      <c r="C47" s="15"/>
      <c r="D47" s="15"/>
      <c r="E47" s="15"/>
      <c r="F47" s="15"/>
      <c r="G47" s="17"/>
      <c r="H47" s="15"/>
      <c r="I47" s="15"/>
      <c r="J47" s="15"/>
      <c r="K47" s="15"/>
      <c r="L47" s="15"/>
      <c r="M47" s="15"/>
      <c r="N47" s="15"/>
      <c r="O47" s="15"/>
      <c r="P47" s="18">
        <v>0</v>
      </c>
      <c r="Q47" s="18">
        <v>4133000</v>
      </c>
      <c r="R47" s="18">
        <v>19912872</v>
      </c>
      <c r="S47" s="7">
        <v>13145649</v>
      </c>
      <c r="T47" s="7">
        <v>13145649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9340726</v>
      </c>
      <c r="AA47" s="7">
        <v>9340726</v>
      </c>
      <c r="AB47" s="7">
        <v>9340726</v>
      </c>
      <c r="AC47" s="7">
        <v>3804923</v>
      </c>
      <c r="AD47" s="8">
        <v>0.71055647385686316</v>
      </c>
      <c r="AE47" s="7">
        <v>3804923</v>
      </c>
      <c r="AF47" s="8">
        <v>0.71055647385686316</v>
      </c>
      <c r="AG47" s="7">
        <v>0</v>
      </c>
      <c r="AH47" s="8"/>
      <c r="AI47" s="18">
        <v>15018419</v>
      </c>
      <c r="AJ47" s="18">
        <v>15018419</v>
      </c>
    </row>
    <row r="48" spans="1:36" ht="39" outlineLevel="4" x14ac:dyDescent="0.25">
      <c r="A48" s="15" t="s">
        <v>36</v>
      </c>
      <c r="B48" s="16" t="s">
        <v>97</v>
      </c>
      <c r="C48" s="15"/>
      <c r="D48" s="15"/>
      <c r="E48" s="15"/>
      <c r="F48" s="15"/>
      <c r="G48" s="17"/>
      <c r="H48" s="15"/>
      <c r="I48" s="15"/>
      <c r="J48" s="15"/>
      <c r="K48" s="15"/>
      <c r="L48" s="15"/>
      <c r="M48" s="15"/>
      <c r="N48" s="15"/>
      <c r="O48" s="15"/>
      <c r="P48" s="18">
        <v>0</v>
      </c>
      <c r="Q48" s="18">
        <v>-270000</v>
      </c>
      <c r="R48" s="18">
        <v>11151552</v>
      </c>
      <c r="S48" s="7">
        <v>193684</v>
      </c>
      <c r="T48" s="7">
        <v>193684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71000</v>
      </c>
      <c r="AA48" s="7">
        <v>71000</v>
      </c>
      <c r="AB48" s="7">
        <v>71000</v>
      </c>
      <c r="AC48" s="7">
        <v>122684</v>
      </c>
      <c r="AD48" s="8">
        <v>0.36657648540922327</v>
      </c>
      <c r="AE48" s="7">
        <v>122684</v>
      </c>
      <c r="AF48" s="8">
        <v>0.36657648540922327</v>
      </c>
      <c r="AG48" s="7">
        <v>0</v>
      </c>
      <c r="AH48" s="8"/>
      <c r="AI48" s="18">
        <v>11241816</v>
      </c>
      <c r="AJ48" s="18">
        <v>11778077</v>
      </c>
    </row>
    <row r="49" spans="1:36" ht="46.5" customHeight="1" outlineLevel="4" x14ac:dyDescent="0.25">
      <c r="A49" s="15" t="s">
        <v>37</v>
      </c>
      <c r="B49" s="16" t="s">
        <v>79</v>
      </c>
      <c r="C49" s="15"/>
      <c r="D49" s="15"/>
      <c r="E49" s="15"/>
      <c r="F49" s="15"/>
      <c r="G49" s="17"/>
      <c r="H49" s="15"/>
      <c r="I49" s="15"/>
      <c r="J49" s="15"/>
      <c r="K49" s="15"/>
      <c r="L49" s="15"/>
      <c r="M49" s="15"/>
      <c r="N49" s="15"/>
      <c r="O49" s="15"/>
      <c r="P49" s="18">
        <v>0</v>
      </c>
      <c r="Q49" s="18">
        <v>0</v>
      </c>
      <c r="R49" s="18">
        <v>70565719</v>
      </c>
      <c r="S49" s="7">
        <v>54955221</v>
      </c>
      <c r="T49" s="7">
        <v>54955221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42703008</v>
      </c>
      <c r="AA49" s="7">
        <v>42703008</v>
      </c>
      <c r="AB49" s="7">
        <v>42703008</v>
      </c>
      <c r="AC49" s="7">
        <v>12252213</v>
      </c>
      <c r="AD49" s="8">
        <v>0.77705097391929334</v>
      </c>
      <c r="AE49" s="7">
        <v>12252213</v>
      </c>
      <c r="AF49" s="8">
        <v>0.77705097391929334</v>
      </c>
      <c r="AG49" s="7">
        <v>0</v>
      </c>
      <c r="AH49" s="8"/>
      <c r="AI49" s="18">
        <v>70506321</v>
      </c>
      <c r="AJ49" s="18">
        <v>70626031</v>
      </c>
    </row>
    <row r="50" spans="1:36" ht="40.5" customHeight="1" outlineLevel="4" x14ac:dyDescent="0.25">
      <c r="A50" s="15" t="s">
        <v>38</v>
      </c>
      <c r="B50" s="16" t="s">
        <v>99</v>
      </c>
      <c r="C50" s="15"/>
      <c r="D50" s="15"/>
      <c r="E50" s="15"/>
      <c r="F50" s="15"/>
      <c r="G50" s="17"/>
      <c r="H50" s="15"/>
      <c r="I50" s="15"/>
      <c r="J50" s="15"/>
      <c r="K50" s="15"/>
      <c r="L50" s="15"/>
      <c r="M50" s="15"/>
      <c r="N50" s="15"/>
      <c r="O50" s="15"/>
      <c r="P50" s="18">
        <v>0</v>
      </c>
      <c r="Q50" s="18">
        <v>0</v>
      </c>
      <c r="R50" s="18">
        <v>668534</v>
      </c>
      <c r="S50" s="7">
        <v>566247.5</v>
      </c>
      <c r="T50" s="7">
        <v>566247.5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313045</v>
      </c>
      <c r="AA50" s="7">
        <v>313045</v>
      </c>
      <c r="AB50" s="7">
        <v>313045</v>
      </c>
      <c r="AC50" s="7">
        <v>253202.5</v>
      </c>
      <c r="AD50" s="8">
        <v>0.55284129289754036</v>
      </c>
      <c r="AE50" s="7">
        <v>253202.5</v>
      </c>
      <c r="AF50" s="8">
        <v>0.55284129289754036</v>
      </c>
      <c r="AG50" s="7">
        <v>0</v>
      </c>
      <c r="AH50" s="8"/>
      <c r="AI50" s="18">
        <v>668534</v>
      </c>
      <c r="AJ50" s="18">
        <v>668534</v>
      </c>
    </row>
    <row r="51" spans="1:36" ht="53.25" hidden="1" customHeight="1" outlineLevel="4" x14ac:dyDescent="0.25">
      <c r="A51" s="15" t="s">
        <v>39</v>
      </c>
      <c r="B51" s="16"/>
      <c r="C51" s="15"/>
      <c r="D51" s="15"/>
      <c r="E51" s="15"/>
      <c r="F51" s="15"/>
      <c r="G51" s="17"/>
      <c r="H51" s="15"/>
      <c r="I51" s="15"/>
      <c r="J51" s="15"/>
      <c r="K51" s="15"/>
      <c r="L51" s="15"/>
      <c r="M51" s="15"/>
      <c r="N51" s="15"/>
      <c r="O51" s="15"/>
      <c r="P51" s="18"/>
      <c r="Q51" s="18"/>
      <c r="R51" s="18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8"/>
      <c r="AE51" s="7"/>
      <c r="AF51" s="8"/>
      <c r="AG51" s="7"/>
      <c r="AH51" s="8"/>
      <c r="AI51" s="18"/>
      <c r="AJ51" s="18"/>
    </row>
    <row r="52" spans="1:36" ht="79.5" customHeight="1" outlineLevel="4" x14ac:dyDescent="0.25">
      <c r="A52" s="15" t="s">
        <v>40</v>
      </c>
      <c r="B52" s="16" t="s">
        <v>101</v>
      </c>
      <c r="C52" s="15"/>
      <c r="D52" s="15"/>
      <c r="E52" s="15"/>
      <c r="F52" s="15"/>
      <c r="G52" s="17"/>
      <c r="H52" s="15"/>
      <c r="I52" s="15"/>
      <c r="J52" s="15"/>
      <c r="K52" s="15"/>
      <c r="L52" s="15"/>
      <c r="M52" s="15"/>
      <c r="N52" s="15"/>
      <c r="O52" s="15"/>
      <c r="P52" s="18">
        <v>0</v>
      </c>
      <c r="Q52" s="18">
        <v>0</v>
      </c>
      <c r="R52" s="18">
        <v>65167197</v>
      </c>
      <c r="S52" s="7">
        <v>47677545</v>
      </c>
      <c r="T52" s="7">
        <v>47677545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35877352.590000004</v>
      </c>
      <c r="AA52" s="7">
        <v>35877352.590000004</v>
      </c>
      <c r="AB52" s="7">
        <v>35877352.590000004</v>
      </c>
      <c r="AC52" s="7">
        <v>11800192.41</v>
      </c>
      <c r="AD52" s="8">
        <v>0.75249999952807978</v>
      </c>
      <c r="AE52" s="7">
        <v>11800192.41</v>
      </c>
      <c r="AF52" s="8">
        <v>0.75249999952807978</v>
      </c>
      <c r="AG52" s="7">
        <v>0</v>
      </c>
      <c r="AH52" s="8"/>
      <c r="AI52" s="18">
        <v>65167197</v>
      </c>
      <c r="AJ52" s="18">
        <v>65167197</v>
      </c>
    </row>
    <row r="53" spans="1:36" ht="94.5" customHeight="1" outlineLevel="4" x14ac:dyDescent="0.25">
      <c r="A53" s="15" t="s">
        <v>41</v>
      </c>
      <c r="B53" s="16" t="s">
        <v>102</v>
      </c>
      <c r="C53" s="15"/>
      <c r="D53" s="15"/>
      <c r="E53" s="15"/>
      <c r="F53" s="15"/>
      <c r="G53" s="17"/>
      <c r="H53" s="15"/>
      <c r="I53" s="15"/>
      <c r="J53" s="15"/>
      <c r="K53" s="15"/>
      <c r="L53" s="15"/>
      <c r="M53" s="15"/>
      <c r="N53" s="15"/>
      <c r="O53" s="15"/>
      <c r="P53" s="18">
        <v>0</v>
      </c>
      <c r="Q53" s="18">
        <v>-582042</v>
      </c>
      <c r="R53" s="18">
        <v>240966134</v>
      </c>
      <c r="S53" s="7">
        <v>192326135</v>
      </c>
      <c r="T53" s="7">
        <v>192326135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145677248.44999999</v>
      </c>
      <c r="AA53" s="7">
        <v>145677248.44999999</v>
      </c>
      <c r="AB53" s="7">
        <v>145677248.44999999</v>
      </c>
      <c r="AC53" s="7">
        <v>46648886.549999997</v>
      </c>
      <c r="AD53" s="8">
        <v>0.75744905106110516</v>
      </c>
      <c r="AE53" s="7">
        <v>46648886.549999997</v>
      </c>
      <c r="AF53" s="8">
        <v>0.75744905106110516</v>
      </c>
      <c r="AG53" s="7">
        <v>0</v>
      </c>
      <c r="AH53" s="8"/>
      <c r="AI53" s="18">
        <v>240966134</v>
      </c>
      <c r="AJ53" s="18">
        <v>240966134</v>
      </c>
    </row>
    <row r="54" spans="1:36" ht="40.5" customHeight="1" outlineLevel="4" x14ac:dyDescent="0.25">
      <c r="A54" s="15" t="s">
        <v>42</v>
      </c>
      <c r="B54" s="16" t="s">
        <v>103</v>
      </c>
      <c r="C54" s="15"/>
      <c r="D54" s="15"/>
      <c r="E54" s="15"/>
      <c r="F54" s="15"/>
      <c r="G54" s="17"/>
      <c r="H54" s="15"/>
      <c r="I54" s="15"/>
      <c r="J54" s="15"/>
      <c r="K54" s="15"/>
      <c r="L54" s="15"/>
      <c r="M54" s="15"/>
      <c r="N54" s="15"/>
      <c r="O54" s="15"/>
      <c r="P54" s="18">
        <v>0</v>
      </c>
      <c r="Q54" s="18">
        <v>0</v>
      </c>
      <c r="R54" s="18">
        <v>690190</v>
      </c>
      <c r="S54" s="7">
        <v>705033</v>
      </c>
      <c r="T54" s="7">
        <v>705033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480315.1</v>
      </c>
      <c r="AA54" s="7">
        <v>480315.1</v>
      </c>
      <c r="AB54" s="7">
        <v>480315.1</v>
      </c>
      <c r="AC54" s="7">
        <v>224717.9</v>
      </c>
      <c r="AD54" s="8">
        <v>0.68126612513173146</v>
      </c>
      <c r="AE54" s="7">
        <v>224717.9</v>
      </c>
      <c r="AF54" s="8">
        <v>0.68126612513173146</v>
      </c>
      <c r="AG54" s="7">
        <v>0</v>
      </c>
      <c r="AH54" s="8"/>
      <c r="AI54" s="18">
        <v>690190</v>
      </c>
      <c r="AJ54" s="18">
        <v>690190</v>
      </c>
    </row>
    <row r="55" spans="1:36" ht="46.5" customHeight="1" outlineLevel="4" x14ac:dyDescent="0.25">
      <c r="A55" s="15" t="s">
        <v>43</v>
      </c>
      <c r="B55" s="16" t="s">
        <v>104</v>
      </c>
      <c r="C55" s="15"/>
      <c r="D55" s="15"/>
      <c r="E55" s="15"/>
      <c r="F55" s="15"/>
      <c r="G55" s="17"/>
      <c r="H55" s="15"/>
      <c r="I55" s="15"/>
      <c r="J55" s="15"/>
      <c r="K55" s="15"/>
      <c r="L55" s="15"/>
      <c r="M55" s="15"/>
      <c r="N55" s="15"/>
      <c r="O55" s="15"/>
      <c r="P55" s="18">
        <v>0</v>
      </c>
      <c r="Q55" s="18">
        <v>-115968.14</v>
      </c>
      <c r="R55" s="18">
        <v>140070</v>
      </c>
      <c r="S55" s="7">
        <v>25723.86</v>
      </c>
      <c r="T55" s="7">
        <v>25723.86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25723.86</v>
      </c>
      <c r="AA55" s="7">
        <v>25723.86</v>
      </c>
      <c r="AB55" s="7">
        <v>25723.86</v>
      </c>
      <c r="AC55" s="7">
        <v>0</v>
      </c>
      <c r="AD55" s="8">
        <v>1</v>
      </c>
      <c r="AE55" s="7">
        <v>0</v>
      </c>
      <c r="AF55" s="8">
        <v>1</v>
      </c>
      <c r="AG55" s="7">
        <v>0</v>
      </c>
      <c r="AH55" s="8"/>
      <c r="AI55" s="18">
        <v>140070</v>
      </c>
      <c r="AJ55" s="18">
        <v>140070</v>
      </c>
    </row>
    <row r="56" spans="1:36" ht="41.25" hidden="1" customHeight="1" outlineLevel="4" x14ac:dyDescent="0.25">
      <c r="A56" s="15" t="s">
        <v>44</v>
      </c>
      <c r="B56" s="16" t="s">
        <v>45</v>
      </c>
      <c r="C56" s="15"/>
      <c r="D56" s="15"/>
      <c r="E56" s="15"/>
      <c r="F56" s="15"/>
      <c r="G56" s="17"/>
      <c r="H56" s="15"/>
      <c r="I56" s="15"/>
      <c r="J56" s="15"/>
      <c r="K56" s="15"/>
      <c r="L56" s="15"/>
      <c r="M56" s="15"/>
      <c r="N56" s="15"/>
      <c r="O56" s="15"/>
      <c r="P56" s="18">
        <v>0</v>
      </c>
      <c r="Q56" s="18">
        <v>0</v>
      </c>
      <c r="R56" s="18"/>
      <c r="S56" s="7">
        <v>17875040</v>
      </c>
      <c r="T56" s="7">
        <v>17875040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10194514.529999999</v>
      </c>
      <c r="AA56" s="7">
        <v>10194514.529999999</v>
      </c>
      <c r="AB56" s="7">
        <v>10194514.529999999</v>
      </c>
      <c r="AC56" s="7">
        <v>7680525.4699999997</v>
      </c>
      <c r="AD56" s="8">
        <v>0.57032121494553301</v>
      </c>
      <c r="AE56" s="7">
        <v>7680525.4699999997</v>
      </c>
      <c r="AF56" s="8">
        <v>0.57032121494553301</v>
      </c>
      <c r="AG56" s="7">
        <v>0</v>
      </c>
      <c r="AH56" s="8"/>
      <c r="AI56" s="18"/>
      <c r="AJ56" s="18"/>
    </row>
    <row r="57" spans="1:36" ht="0.75" customHeight="1" outlineLevel="4" x14ac:dyDescent="0.25">
      <c r="A57" s="15" t="s">
        <v>46</v>
      </c>
      <c r="B57" s="16" t="s">
        <v>47</v>
      </c>
      <c r="C57" s="15"/>
      <c r="D57" s="15"/>
      <c r="E57" s="15"/>
      <c r="F57" s="15"/>
      <c r="G57" s="17"/>
      <c r="H57" s="15"/>
      <c r="I57" s="15"/>
      <c r="J57" s="15"/>
      <c r="K57" s="15"/>
      <c r="L57" s="15"/>
      <c r="M57" s="15"/>
      <c r="N57" s="15"/>
      <c r="O57" s="15"/>
      <c r="P57" s="18">
        <v>0</v>
      </c>
      <c r="Q57" s="18">
        <v>0</v>
      </c>
      <c r="R57" s="18"/>
      <c r="S57" s="7">
        <v>1169249</v>
      </c>
      <c r="T57" s="7">
        <v>1169249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1155162.01</v>
      </c>
      <c r="AA57" s="7">
        <v>1155162.01</v>
      </c>
      <c r="AB57" s="7">
        <v>1155162.01</v>
      </c>
      <c r="AC57" s="7">
        <v>14086.99</v>
      </c>
      <c r="AD57" s="8">
        <v>0.98795210429942637</v>
      </c>
      <c r="AE57" s="7">
        <v>14086.99</v>
      </c>
      <c r="AF57" s="8">
        <v>0.98795210429942637</v>
      </c>
      <c r="AG57" s="7">
        <v>0</v>
      </c>
      <c r="AH57" s="8"/>
      <c r="AI57" s="18"/>
      <c r="AJ57" s="18"/>
    </row>
    <row r="58" spans="1:36" ht="26.25" hidden="1" outlineLevel="4" x14ac:dyDescent="0.25">
      <c r="A58" s="15" t="s">
        <v>48</v>
      </c>
      <c r="B58" s="16" t="s">
        <v>49</v>
      </c>
      <c r="C58" s="15"/>
      <c r="D58" s="15"/>
      <c r="E58" s="15"/>
      <c r="F58" s="15"/>
      <c r="G58" s="17"/>
      <c r="H58" s="15"/>
      <c r="I58" s="15"/>
      <c r="J58" s="15"/>
      <c r="K58" s="15"/>
      <c r="L58" s="15"/>
      <c r="M58" s="15"/>
      <c r="N58" s="15"/>
      <c r="O58" s="15"/>
      <c r="P58" s="18">
        <v>0</v>
      </c>
      <c r="Q58" s="18">
        <v>2000000</v>
      </c>
      <c r="R58" s="18"/>
      <c r="S58" s="7">
        <v>12126107</v>
      </c>
      <c r="T58" s="7">
        <v>12126107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10007646.130000001</v>
      </c>
      <c r="AA58" s="7">
        <v>10007646.130000001</v>
      </c>
      <c r="AB58" s="7">
        <v>10007646.130000001</v>
      </c>
      <c r="AC58" s="7">
        <v>2118460.87</v>
      </c>
      <c r="AD58" s="8">
        <v>0.82529752788755695</v>
      </c>
      <c r="AE58" s="7">
        <v>2118460.87</v>
      </c>
      <c r="AF58" s="8">
        <v>0.82529752788755695</v>
      </c>
      <c r="AG58" s="7">
        <v>0</v>
      </c>
      <c r="AH58" s="8"/>
      <c r="AI58" s="18"/>
      <c r="AJ58" s="18"/>
    </row>
    <row r="59" spans="1:36" ht="26.25" hidden="1" outlineLevel="4" x14ac:dyDescent="0.25">
      <c r="A59" s="15" t="s">
        <v>50</v>
      </c>
      <c r="B59" s="16" t="s">
        <v>51</v>
      </c>
      <c r="C59" s="15"/>
      <c r="D59" s="15"/>
      <c r="E59" s="15"/>
      <c r="F59" s="15"/>
      <c r="G59" s="17"/>
      <c r="H59" s="15"/>
      <c r="I59" s="15"/>
      <c r="J59" s="15"/>
      <c r="K59" s="15"/>
      <c r="L59" s="15"/>
      <c r="M59" s="15"/>
      <c r="N59" s="15"/>
      <c r="O59" s="15"/>
      <c r="P59" s="18">
        <v>0</v>
      </c>
      <c r="Q59" s="18">
        <v>6459441</v>
      </c>
      <c r="R59" s="18"/>
      <c r="S59" s="7">
        <v>23811233</v>
      </c>
      <c r="T59" s="7">
        <v>23811233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22951213.640000001</v>
      </c>
      <c r="AA59" s="7">
        <v>22951213.640000001</v>
      </c>
      <c r="AB59" s="7">
        <v>22951213.640000001</v>
      </c>
      <c r="AC59" s="7">
        <v>860019.36</v>
      </c>
      <c r="AD59" s="8">
        <v>0.96388177966256516</v>
      </c>
      <c r="AE59" s="7">
        <v>860019.36</v>
      </c>
      <c r="AF59" s="8">
        <v>0.96388177966256516</v>
      </c>
      <c r="AG59" s="7">
        <v>0</v>
      </c>
      <c r="AH59" s="8"/>
      <c r="AI59" s="18"/>
      <c r="AJ59" s="18"/>
    </row>
    <row r="60" spans="1:36" ht="26.25" hidden="1" outlineLevel="4" x14ac:dyDescent="0.25">
      <c r="A60" s="15" t="s">
        <v>52</v>
      </c>
      <c r="B60" s="16" t="s">
        <v>53</v>
      </c>
      <c r="C60" s="15"/>
      <c r="D60" s="15"/>
      <c r="E60" s="15"/>
      <c r="F60" s="15"/>
      <c r="G60" s="17"/>
      <c r="H60" s="15"/>
      <c r="I60" s="15"/>
      <c r="J60" s="15"/>
      <c r="K60" s="15"/>
      <c r="L60" s="15"/>
      <c r="M60" s="15"/>
      <c r="N60" s="15"/>
      <c r="O60" s="15"/>
      <c r="P60" s="18">
        <v>0</v>
      </c>
      <c r="Q60" s="18">
        <v>309332</v>
      </c>
      <c r="R60" s="18"/>
      <c r="S60" s="7">
        <v>9454012</v>
      </c>
      <c r="T60" s="7">
        <v>9454012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6468529</v>
      </c>
      <c r="AA60" s="7">
        <v>6468529</v>
      </c>
      <c r="AB60" s="7">
        <v>6468529</v>
      </c>
      <c r="AC60" s="7">
        <v>2985483</v>
      </c>
      <c r="AD60" s="8">
        <v>0.68420994176863748</v>
      </c>
      <c r="AE60" s="7">
        <v>2985483</v>
      </c>
      <c r="AF60" s="8">
        <v>0.68420994176863748</v>
      </c>
      <c r="AG60" s="7">
        <v>0</v>
      </c>
      <c r="AH60" s="8"/>
      <c r="AI60" s="18"/>
      <c r="AJ60" s="18"/>
    </row>
    <row r="61" spans="1:36" ht="66" customHeight="1" outlineLevel="4" x14ac:dyDescent="0.25">
      <c r="A61" s="15" t="s">
        <v>54</v>
      </c>
      <c r="B61" s="16" t="s">
        <v>120</v>
      </c>
      <c r="C61" s="15"/>
      <c r="D61" s="15"/>
      <c r="E61" s="15"/>
      <c r="F61" s="15"/>
      <c r="G61" s="17"/>
      <c r="H61" s="15"/>
      <c r="I61" s="15"/>
      <c r="J61" s="15"/>
      <c r="K61" s="15"/>
      <c r="L61" s="15"/>
      <c r="M61" s="15"/>
      <c r="N61" s="15"/>
      <c r="O61" s="15"/>
      <c r="P61" s="18">
        <v>0</v>
      </c>
      <c r="Q61" s="18">
        <v>0</v>
      </c>
      <c r="R61" s="18">
        <v>4564289</v>
      </c>
      <c r="S61" s="7">
        <v>309308</v>
      </c>
      <c r="T61" s="7">
        <v>309308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309308</v>
      </c>
      <c r="AA61" s="7">
        <v>309308</v>
      </c>
      <c r="AB61" s="7">
        <v>309308</v>
      </c>
      <c r="AC61" s="7">
        <v>0</v>
      </c>
      <c r="AD61" s="8">
        <v>1</v>
      </c>
      <c r="AE61" s="7">
        <v>0</v>
      </c>
      <c r="AF61" s="8">
        <v>1</v>
      </c>
      <c r="AG61" s="7">
        <v>0</v>
      </c>
      <c r="AH61" s="8"/>
      <c r="AI61" s="18">
        <v>4564289</v>
      </c>
      <c r="AJ61" s="18">
        <v>4564289</v>
      </c>
    </row>
    <row r="62" spans="1:36" ht="33.75" hidden="1" customHeight="1" outlineLevel="4" x14ac:dyDescent="0.25">
      <c r="A62" s="15" t="s">
        <v>55</v>
      </c>
      <c r="B62" s="16"/>
      <c r="C62" s="15"/>
      <c r="D62" s="15"/>
      <c r="E62" s="15"/>
      <c r="F62" s="15"/>
      <c r="G62" s="17"/>
      <c r="H62" s="15"/>
      <c r="I62" s="15"/>
      <c r="J62" s="15"/>
      <c r="K62" s="15"/>
      <c r="L62" s="15"/>
      <c r="M62" s="15"/>
      <c r="N62" s="15"/>
      <c r="O62" s="15"/>
      <c r="P62" s="18"/>
      <c r="Q62" s="18"/>
      <c r="R62" s="18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8"/>
      <c r="AE62" s="7"/>
      <c r="AF62" s="8"/>
      <c r="AG62" s="7"/>
      <c r="AH62" s="8"/>
      <c r="AI62" s="18"/>
      <c r="AJ62" s="18"/>
    </row>
    <row r="63" spans="1:36" ht="21" customHeight="1" outlineLevel="2" collapsed="1" x14ac:dyDescent="0.25">
      <c r="A63" s="15" t="s">
        <v>56</v>
      </c>
      <c r="B63" s="10" t="s">
        <v>72</v>
      </c>
      <c r="C63" s="11"/>
      <c r="D63" s="11"/>
      <c r="E63" s="11"/>
      <c r="F63" s="11"/>
      <c r="G63" s="12"/>
      <c r="H63" s="11"/>
      <c r="I63" s="11"/>
      <c r="J63" s="11"/>
      <c r="K63" s="11"/>
      <c r="L63" s="11"/>
      <c r="M63" s="11"/>
      <c r="N63" s="11"/>
      <c r="O63" s="11"/>
      <c r="P63" s="13">
        <v>0</v>
      </c>
      <c r="Q63" s="13">
        <v>-507585.78</v>
      </c>
      <c r="R63" s="13">
        <f>R64+R65+R66+R67+R68+R69+R70</f>
        <v>29090918</v>
      </c>
      <c r="S63" s="9">
        <v>60279344.219999999</v>
      </c>
      <c r="T63" s="9">
        <v>60279344.219999999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43322112.299999997</v>
      </c>
      <c r="AA63" s="9">
        <v>43322112.299999997</v>
      </c>
      <c r="AB63" s="7">
        <v>43322112.299999997</v>
      </c>
      <c r="AC63" s="7">
        <v>16957231.920000002</v>
      </c>
      <c r="AD63" s="8">
        <v>0.71868917720618164</v>
      </c>
      <c r="AE63" s="7">
        <v>16957231.920000002</v>
      </c>
      <c r="AF63" s="8">
        <v>0.71868917720618164</v>
      </c>
      <c r="AG63" s="7">
        <v>0</v>
      </c>
      <c r="AH63" s="8"/>
      <c r="AI63" s="13">
        <f>AI64+AI65+AI66+AI67+AI68+AI69+AI70</f>
        <v>29603954</v>
      </c>
      <c r="AJ63" s="13">
        <f>AJ64+AJ65+AJ66+AJ67+AJ68+AJ69+AJ70</f>
        <v>29970070</v>
      </c>
    </row>
    <row r="64" spans="1:36" ht="44.25" customHeight="1" outlineLevel="4" x14ac:dyDescent="0.25">
      <c r="A64" s="15" t="s">
        <v>57</v>
      </c>
      <c r="B64" s="16" t="s">
        <v>82</v>
      </c>
      <c r="C64" s="15"/>
      <c r="D64" s="15"/>
      <c r="E64" s="15"/>
      <c r="F64" s="15"/>
      <c r="G64" s="17"/>
      <c r="H64" s="15"/>
      <c r="I64" s="15"/>
      <c r="J64" s="15"/>
      <c r="K64" s="15"/>
      <c r="L64" s="15"/>
      <c r="M64" s="15"/>
      <c r="N64" s="15"/>
      <c r="O64" s="15"/>
      <c r="P64" s="18">
        <v>0</v>
      </c>
      <c r="Q64" s="18">
        <v>0</v>
      </c>
      <c r="R64" s="18">
        <v>2920718</v>
      </c>
      <c r="S64" s="7">
        <v>2750890</v>
      </c>
      <c r="T64" s="7">
        <v>2750890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1524158.55</v>
      </c>
      <c r="AA64" s="7">
        <v>1524158.55</v>
      </c>
      <c r="AB64" s="7">
        <v>1524158.55</v>
      </c>
      <c r="AC64" s="7">
        <v>1226731.45</v>
      </c>
      <c r="AD64" s="8">
        <v>0.55406015871227132</v>
      </c>
      <c r="AE64" s="7">
        <v>1226731.45</v>
      </c>
      <c r="AF64" s="8">
        <v>0.55406015871227132</v>
      </c>
      <c r="AG64" s="7">
        <v>0</v>
      </c>
      <c r="AH64" s="8"/>
      <c r="AI64" s="18">
        <v>2965034</v>
      </c>
      <c r="AJ64" s="18">
        <v>3018670</v>
      </c>
    </row>
    <row r="65" spans="1:36" ht="64.5" outlineLevel="4" x14ac:dyDescent="0.25">
      <c r="A65" s="15" t="s">
        <v>58</v>
      </c>
      <c r="B65" s="16" t="s">
        <v>81</v>
      </c>
      <c r="C65" s="15"/>
      <c r="D65" s="15"/>
      <c r="E65" s="15"/>
      <c r="F65" s="15"/>
      <c r="G65" s="17"/>
      <c r="H65" s="15"/>
      <c r="I65" s="15"/>
      <c r="J65" s="15"/>
      <c r="K65" s="15"/>
      <c r="L65" s="15"/>
      <c r="M65" s="15"/>
      <c r="N65" s="15"/>
      <c r="O65" s="15"/>
      <c r="P65" s="18">
        <v>0</v>
      </c>
      <c r="Q65" s="18">
        <v>0</v>
      </c>
      <c r="R65" s="18">
        <v>24998400</v>
      </c>
      <c r="S65" s="7">
        <v>12186720</v>
      </c>
      <c r="T65" s="7">
        <v>12186720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8046837.4500000002</v>
      </c>
      <c r="AA65" s="7">
        <v>8046837.4500000002</v>
      </c>
      <c r="AB65" s="7">
        <v>8046837.4500000002</v>
      </c>
      <c r="AC65" s="7">
        <v>4139882.55</v>
      </c>
      <c r="AD65" s="8">
        <v>0.66029558814841072</v>
      </c>
      <c r="AE65" s="7">
        <v>4139882.55</v>
      </c>
      <c r="AF65" s="8">
        <v>0.66029558814841072</v>
      </c>
      <c r="AG65" s="7">
        <v>0</v>
      </c>
      <c r="AH65" s="8"/>
      <c r="AI65" s="18">
        <v>25467120</v>
      </c>
      <c r="AJ65" s="18">
        <v>25779600</v>
      </c>
    </row>
    <row r="66" spans="1:36" ht="0.75" customHeight="1" outlineLevel="4" x14ac:dyDescent="0.25">
      <c r="A66" s="15" t="s">
        <v>59</v>
      </c>
      <c r="B66" s="16" t="s">
        <v>60</v>
      </c>
      <c r="C66" s="15"/>
      <c r="D66" s="15"/>
      <c r="E66" s="15"/>
      <c r="F66" s="15"/>
      <c r="G66" s="17"/>
      <c r="H66" s="15"/>
      <c r="I66" s="15"/>
      <c r="J66" s="15"/>
      <c r="K66" s="15"/>
      <c r="L66" s="15"/>
      <c r="M66" s="15"/>
      <c r="N66" s="15"/>
      <c r="O66" s="15"/>
      <c r="P66" s="18">
        <v>0</v>
      </c>
      <c r="Q66" s="18">
        <v>0</v>
      </c>
      <c r="R66" s="18"/>
      <c r="S66" s="7">
        <v>5000000</v>
      </c>
      <c r="T66" s="7">
        <v>5000000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5000000</v>
      </c>
      <c r="AA66" s="7">
        <v>5000000</v>
      </c>
      <c r="AB66" s="7">
        <v>5000000</v>
      </c>
      <c r="AC66" s="7">
        <v>0</v>
      </c>
      <c r="AD66" s="8">
        <v>1</v>
      </c>
      <c r="AE66" s="7">
        <v>0</v>
      </c>
      <c r="AF66" s="8">
        <v>1</v>
      </c>
      <c r="AG66" s="7">
        <v>0</v>
      </c>
      <c r="AH66" s="8"/>
      <c r="AI66" s="18"/>
      <c r="AJ66" s="18"/>
    </row>
    <row r="67" spans="1:36" ht="63.75" customHeight="1" outlineLevel="4" x14ac:dyDescent="0.25">
      <c r="A67" s="15" t="s">
        <v>61</v>
      </c>
      <c r="B67" s="16" t="s">
        <v>83</v>
      </c>
      <c r="C67" s="15"/>
      <c r="D67" s="15"/>
      <c r="E67" s="15"/>
      <c r="F67" s="15"/>
      <c r="G67" s="17"/>
      <c r="H67" s="15"/>
      <c r="I67" s="15"/>
      <c r="J67" s="15"/>
      <c r="K67" s="15"/>
      <c r="L67" s="15"/>
      <c r="M67" s="15"/>
      <c r="N67" s="15"/>
      <c r="O67" s="15"/>
      <c r="P67" s="18">
        <v>0</v>
      </c>
      <c r="Q67" s="18">
        <v>210000</v>
      </c>
      <c r="R67" s="18">
        <v>1171800</v>
      </c>
      <c r="S67" s="7">
        <v>210000</v>
      </c>
      <c r="T67" s="7">
        <v>210000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210000</v>
      </c>
      <c r="AA67" s="7">
        <v>210000</v>
      </c>
      <c r="AB67" s="7">
        <v>210000</v>
      </c>
      <c r="AC67" s="7">
        <v>0</v>
      </c>
      <c r="AD67" s="8">
        <v>1</v>
      </c>
      <c r="AE67" s="7">
        <v>0</v>
      </c>
      <c r="AF67" s="8">
        <v>1</v>
      </c>
      <c r="AG67" s="7">
        <v>0</v>
      </c>
      <c r="AH67" s="8"/>
      <c r="AI67" s="18">
        <v>1171800</v>
      </c>
      <c r="AJ67" s="18">
        <v>1171800</v>
      </c>
    </row>
    <row r="68" spans="1:36" ht="0.75" customHeight="1" outlineLevel="4" x14ac:dyDescent="0.25">
      <c r="A68" s="15" t="s">
        <v>62</v>
      </c>
      <c r="B68" s="16" t="s">
        <v>63</v>
      </c>
      <c r="C68" s="15"/>
      <c r="D68" s="15"/>
      <c r="E68" s="15"/>
      <c r="F68" s="15"/>
      <c r="G68" s="17"/>
      <c r="H68" s="15"/>
      <c r="I68" s="15"/>
      <c r="J68" s="15"/>
      <c r="K68" s="15"/>
      <c r="L68" s="15"/>
      <c r="M68" s="15"/>
      <c r="N68" s="15"/>
      <c r="O68" s="15"/>
      <c r="P68" s="18">
        <v>0</v>
      </c>
      <c r="Q68" s="18">
        <v>0</v>
      </c>
      <c r="R68" s="18"/>
      <c r="S68" s="7">
        <v>191100</v>
      </c>
      <c r="T68" s="7">
        <v>191100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134201</v>
      </c>
      <c r="AA68" s="7">
        <v>134201</v>
      </c>
      <c r="AB68" s="7">
        <v>134201</v>
      </c>
      <c r="AC68" s="7">
        <v>56899</v>
      </c>
      <c r="AD68" s="8">
        <v>0.70225536368393515</v>
      </c>
      <c r="AE68" s="7">
        <v>56899</v>
      </c>
      <c r="AF68" s="8">
        <v>0.70225536368393515</v>
      </c>
      <c r="AG68" s="7">
        <v>0</v>
      </c>
      <c r="AH68" s="8"/>
      <c r="AI68" s="18"/>
      <c r="AJ68" s="18"/>
    </row>
    <row r="69" spans="1:36" ht="0.75" customHeight="1" outlineLevel="4" x14ac:dyDescent="0.25">
      <c r="A69" s="15" t="s">
        <v>64</v>
      </c>
      <c r="B69" s="16" t="s">
        <v>65</v>
      </c>
      <c r="C69" s="15"/>
      <c r="D69" s="15"/>
      <c r="E69" s="15"/>
      <c r="F69" s="15"/>
      <c r="G69" s="17"/>
      <c r="H69" s="15"/>
      <c r="I69" s="15"/>
      <c r="J69" s="15"/>
      <c r="K69" s="15"/>
      <c r="L69" s="15"/>
      <c r="M69" s="15"/>
      <c r="N69" s="15"/>
      <c r="O69" s="15"/>
      <c r="P69" s="18">
        <v>0</v>
      </c>
      <c r="Q69" s="18">
        <v>0</v>
      </c>
      <c r="R69" s="18"/>
      <c r="S69" s="7">
        <v>54600</v>
      </c>
      <c r="T69" s="7">
        <v>54600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54600</v>
      </c>
      <c r="AD69" s="8">
        <v>0</v>
      </c>
      <c r="AE69" s="7">
        <v>54600</v>
      </c>
      <c r="AF69" s="8">
        <v>0</v>
      </c>
      <c r="AG69" s="7">
        <v>0</v>
      </c>
      <c r="AH69" s="8"/>
      <c r="AI69" s="18"/>
      <c r="AJ69" s="18"/>
    </row>
    <row r="70" spans="1:36" ht="0.75" hidden="1" customHeight="1" outlineLevel="4" x14ac:dyDescent="0.25">
      <c r="A70" s="20" t="s">
        <v>66</v>
      </c>
      <c r="B70" s="21" t="s">
        <v>67</v>
      </c>
      <c r="C70" s="20"/>
      <c r="D70" s="20"/>
      <c r="E70" s="20"/>
      <c r="F70" s="20"/>
      <c r="G70" s="22"/>
      <c r="H70" s="20"/>
      <c r="I70" s="20"/>
      <c r="J70" s="20"/>
      <c r="K70" s="20"/>
      <c r="L70" s="20"/>
      <c r="M70" s="20"/>
      <c r="N70" s="20"/>
      <c r="O70" s="20"/>
      <c r="P70" s="23">
        <v>0</v>
      </c>
      <c r="Q70" s="23">
        <v>0</v>
      </c>
      <c r="R70" s="23"/>
      <c r="S70" s="24">
        <v>2000000</v>
      </c>
      <c r="T70" s="24">
        <v>2000000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2000000</v>
      </c>
      <c r="AD70" s="25">
        <v>0</v>
      </c>
      <c r="AE70" s="24">
        <v>2000000</v>
      </c>
      <c r="AF70" s="25">
        <v>0</v>
      </c>
      <c r="AG70" s="24">
        <v>0</v>
      </c>
      <c r="AH70" s="25"/>
      <c r="AI70" s="23"/>
      <c r="AJ70" s="23"/>
    </row>
    <row r="71" spans="1:36" ht="37.5" customHeight="1" collapsed="1" x14ac:dyDescent="0.25">
      <c r="A71" s="36" t="s">
        <v>68</v>
      </c>
      <c r="B71" s="37"/>
      <c r="C71" s="37"/>
      <c r="D71" s="37"/>
      <c r="E71" s="37"/>
      <c r="F71" s="37"/>
      <c r="G71" s="37"/>
      <c r="H71" s="37"/>
      <c r="I71" s="37"/>
      <c r="J71" s="26"/>
      <c r="K71" s="26"/>
      <c r="L71" s="26"/>
      <c r="M71" s="26"/>
      <c r="N71" s="26"/>
      <c r="O71" s="26"/>
      <c r="P71" s="27">
        <v>0</v>
      </c>
      <c r="Q71" s="27">
        <v>36249969.009999998</v>
      </c>
      <c r="R71" s="27">
        <f>R12+R14+R34+R63</f>
        <v>742799864.69000006</v>
      </c>
      <c r="S71" s="27">
        <f t="shared" ref="S71:AJ71" si="2">S12+S14+S34+S63</f>
        <v>554761545.74000001</v>
      </c>
      <c r="T71" s="27">
        <f t="shared" si="2"/>
        <v>554761545.74000001</v>
      </c>
      <c r="U71" s="27">
        <f t="shared" si="2"/>
        <v>0</v>
      </c>
      <c r="V71" s="27">
        <f t="shared" si="2"/>
        <v>0</v>
      </c>
      <c r="W71" s="27">
        <f t="shared" si="2"/>
        <v>0</v>
      </c>
      <c r="X71" s="27">
        <f t="shared" si="2"/>
        <v>0</v>
      </c>
      <c r="Y71" s="27">
        <f t="shared" si="2"/>
        <v>0</v>
      </c>
      <c r="Z71" s="27">
        <f t="shared" si="2"/>
        <v>411187544.12</v>
      </c>
      <c r="AA71" s="27">
        <f t="shared" si="2"/>
        <v>411187544.12</v>
      </c>
      <c r="AB71" s="27">
        <f t="shared" si="2"/>
        <v>411187544.12</v>
      </c>
      <c r="AC71" s="27">
        <f t="shared" si="2"/>
        <v>143574001.62</v>
      </c>
      <c r="AD71" s="27">
        <f t="shared" si="2"/>
        <v>21.856281292866463</v>
      </c>
      <c r="AE71" s="27">
        <f t="shared" si="2"/>
        <v>143574001.62</v>
      </c>
      <c r="AF71" s="27">
        <f t="shared" si="2"/>
        <v>21.856281292866463</v>
      </c>
      <c r="AG71" s="27">
        <f t="shared" si="2"/>
        <v>0</v>
      </c>
      <c r="AH71" s="27">
        <f t="shared" si="2"/>
        <v>0</v>
      </c>
      <c r="AI71" s="27">
        <f t="shared" si="2"/>
        <v>3026880692.7599998</v>
      </c>
      <c r="AJ71" s="27">
        <f t="shared" si="2"/>
        <v>700119813.24000001</v>
      </c>
    </row>
    <row r="72" spans="1:36" ht="12.75" customHeight="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3"/>
      <c r="T72" s="3"/>
      <c r="U72" s="3"/>
      <c r="V72" s="3"/>
      <c r="W72" s="3"/>
      <c r="X72" s="3"/>
      <c r="Y72" s="3"/>
      <c r="Z72" s="3"/>
      <c r="AA72" s="3"/>
      <c r="AB72" s="3" t="s">
        <v>1</v>
      </c>
      <c r="AC72" s="3"/>
      <c r="AD72" s="3"/>
      <c r="AE72" s="3"/>
      <c r="AF72" s="3"/>
      <c r="AG72" s="3"/>
      <c r="AH72" s="3"/>
      <c r="AI72" s="3"/>
    </row>
    <row r="73" spans="1:36" x14ac:dyDescent="0.25">
      <c r="A73" s="32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2"/>
      <c r="AC73" s="2"/>
      <c r="AD73" s="2"/>
      <c r="AE73" s="2"/>
      <c r="AF73" s="2"/>
      <c r="AG73" s="2"/>
      <c r="AH73" s="2"/>
      <c r="AI73" s="3"/>
    </row>
  </sheetData>
  <mergeCells count="40">
    <mergeCell ref="AI10:AI11"/>
    <mergeCell ref="AJ10:AJ11"/>
    <mergeCell ref="A7:AJ7"/>
    <mergeCell ref="A9:AJ9"/>
    <mergeCell ref="AJ1:BA1"/>
    <mergeCell ref="AJ2:BA2"/>
    <mergeCell ref="AJ3:BA3"/>
    <mergeCell ref="AJ4:BA4"/>
    <mergeCell ref="R1:AI1"/>
    <mergeCell ref="R2:AI2"/>
    <mergeCell ref="R3:AI3"/>
    <mergeCell ref="R4:AI4"/>
    <mergeCell ref="A6:AH6"/>
    <mergeCell ref="A8:AF8"/>
    <mergeCell ref="C10:C11"/>
    <mergeCell ref="D10:D11"/>
    <mergeCell ref="A73:AA73"/>
    <mergeCell ref="AC10:AD10"/>
    <mergeCell ref="AE10:AF10"/>
    <mergeCell ref="AG10:AH10"/>
    <mergeCell ref="A71:I71"/>
    <mergeCell ref="U10:U11"/>
    <mergeCell ref="V10:V11"/>
    <mergeCell ref="W10:W11"/>
    <mergeCell ref="X10:X11"/>
    <mergeCell ref="Y10:AA10"/>
    <mergeCell ref="Q10:Q11"/>
    <mergeCell ref="R10:R11"/>
    <mergeCell ref="S10:S11"/>
    <mergeCell ref="T10:T11"/>
    <mergeCell ref="A10:A11"/>
    <mergeCell ref="B10:B11"/>
    <mergeCell ref="N10:N11"/>
    <mergeCell ref="O10:O11"/>
    <mergeCell ref="P10:P11"/>
    <mergeCell ref="E10:E11"/>
    <mergeCell ref="F10:F11"/>
    <mergeCell ref="G10:I10"/>
    <mergeCell ref="J10:L10"/>
    <mergeCell ref="M10:M11"/>
  </mergeCells>
  <pageMargins left="0.39370078740157483" right="0.39370078740157483" top="0.59055118110236227" bottom="0.59055118110236227" header="0.39370078740157483" footer="0.3937007874015748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INFO_ISP_INC&lt;/Code&gt;&#10;  &lt;ObjectCode&gt;SQUERY_INFO_ISP_INC&lt;/ObjectCode&gt;&#10;  &lt;DocName&gt;user_19_5_18.07.2012_12_40_01(Аналитический отчет по исполнению доходов с произвольной группировкой)&lt;/DocName&gt;&#10;  &lt;VariantName&gt;user_19_5_18.07.2012_12:40:01&lt;/VariantName&gt;&#10;  &lt;VariantLink&gt;57279941&lt;/VariantLink&gt;&#10;  &lt;ReportCode&gt;797A94205E6840089A30C311DA1035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C4E69E-DA6C-4388-A0F8-DB3C2EF3BB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User Windows</cp:lastModifiedBy>
  <cp:lastPrinted>2024-11-22T12:53:15Z</cp:lastPrinted>
  <dcterms:created xsi:type="dcterms:W3CDTF">2023-10-16T06:39:34Z</dcterms:created>
  <dcterms:modified xsi:type="dcterms:W3CDTF">2024-11-26T05:23:21Z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user_19_5_18.07.2012_12_40_01(Аналитический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user_19_5_18.07.2012_12_40_01(2).xlsx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23.1.1401.1047805995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user_19_5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