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\СЕЛЬСКАЯ ДУМА\Дума 24 декабря 2024\"/>
    </mc:Choice>
  </mc:AlternateContent>
  <bookViews>
    <workbookView xWindow="0" yWindow="0" windowWidth="28800" windowHeight="11700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P19" i="3" l="1"/>
  <c r="Q19" i="3"/>
  <c r="R19" i="3"/>
  <c r="S19" i="3"/>
  <c r="T19" i="3"/>
  <c r="U19" i="3"/>
  <c r="P13" i="3"/>
  <c r="Q13" i="3"/>
  <c r="R13" i="3"/>
  <c r="S13" i="3"/>
  <c r="T13" i="3"/>
  <c r="U13" i="3"/>
  <c r="O13" i="3"/>
  <c r="P11" i="3"/>
  <c r="Q11" i="3"/>
  <c r="R11" i="3"/>
  <c r="S11" i="3"/>
  <c r="T11" i="3"/>
  <c r="U11" i="3"/>
  <c r="P16" i="3"/>
  <c r="Q16" i="3"/>
  <c r="R16" i="3"/>
  <c r="S16" i="3"/>
  <c r="T16" i="3"/>
  <c r="U16" i="3"/>
  <c r="P27" i="3"/>
  <c r="Q27" i="3"/>
  <c r="R27" i="3"/>
  <c r="S27" i="3"/>
  <c r="T27" i="3"/>
  <c r="U27" i="3"/>
  <c r="P32" i="3"/>
  <c r="Q32" i="3"/>
  <c r="Q26" i="3" s="1"/>
  <c r="Q25" i="3" s="1"/>
  <c r="R32" i="3"/>
  <c r="S32" i="3"/>
  <c r="T32" i="3"/>
  <c r="U32" i="3"/>
  <c r="U26" i="3" s="1"/>
  <c r="U25" i="3" s="1"/>
  <c r="O32" i="3"/>
  <c r="O11" i="3"/>
  <c r="O16" i="3"/>
  <c r="O19" i="3"/>
  <c r="O27" i="3"/>
  <c r="R26" i="3" l="1"/>
  <c r="R25" i="3" s="1"/>
  <c r="T26" i="3"/>
  <c r="T25" i="3" s="1"/>
  <c r="S26" i="3"/>
  <c r="S25" i="3" s="1"/>
  <c r="P26" i="3"/>
  <c r="P25" i="3" s="1"/>
  <c r="O26" i="3"/>
  <c r="O25" i="3" s="1"/>
  <c r="O10" i="3"/>
  <c r="T10" i="3"/>
  <c r="T35" i="3" s="1"/>
  <c r="P10" i="3"/>
  <c r="Q10" i="3"/>
  <c r="Q35" i="3" s="1"/>
  <c r="R10" i="3"/>
  <c r="R35" i="3" s="1"/>
  <c r="S10" i="3"/>
  <c r="S35" i="3" s="1"/>
  <c r="U10" i="3"/>
  <c r="U35" i="3" s="1"/>
  <c r="P35" i="3" l="1"/>
  <c r="O35" i="3"/>
</calcChain>
</file>

<file path=xl/sharedStrings.xml><?xml version="1.0" encoding="utf-8"?>
<sst xmlns="http://schemas.openxmlformats.org/spreadsheetml/2006/main" count="95" uniqueCount="66">
  <si>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</si>
  <si>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</si>
  <si>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</si>
  <si>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</si>
  <si>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</si>
  <si>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</si>
  <si>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</si>
  <si>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</si>
  <si>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</si>
  <si>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</si>
  <si>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</si>
  <si>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</si>
  <si>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</si>
  <si>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</si>
  <si>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</si>
  <si>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</si>
  <si>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</si>
  <si>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</si>
  <si>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</si>
  <si>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</si>
  <si>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00010800000000000000</t>
  </si>
  <si>
    <t>00010804000000000000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</si>
  <si>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</si>
  <si>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</si>
  <si>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</si>
  <si>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</si>
  <si>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</si>
  <si>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</si>
  <si>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</si>
  <si>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</si>
  <si>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</si>
  <si>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ДОХОДЫ ОТ ОКАЗАНИЯ ПЛАТНЫХ УСЛУГ (РАБОТ) И КОМПЕНСАЦИИ ЗАТРАТ ГОСУДАРСТВА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</si>
  <si>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</si>
  <si>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</si>
  <si>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</si>
  <si>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</si>
  <si>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</si>
  <si>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</si>
  <si>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</si>
  <si>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</si>
  <si>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</si>
  <si>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</si>
  <si>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</si>
  <si>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 xml:space="preserve">    НАЛОГИ НА СОВОКУПНЫЙ ДОХОД</t>
  </si>
  <si>
    <t>00010500000000000000</t>
  </si>
  <si>
    <t xml:space="preserve">      Единый сельскохозяйственный налог</t>
  </si>
  <si>
    <t>00010503000000000000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</si>
  <si>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</si>
  <si>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00011100000000000000</t>
  </si>
  <si>
    <t>00020235110100000000</t>
  </si>
  <si>
    <t>Субсидии бюджетам бюджетной системы Российской Федерации (межбюджетные субсидии)</t>
  </si>
  <si>
    <t>00020220000000000000</t>
  </si>
  <si>
    <t>00020210000000000000</t>
  </si>
  <si>
    <t>00020215001100315000</t>
  </si>
  <si>
    <t xml:space="preserve">            Прочие субсидии бюджетам муниципальных образований на реализацию мероприятий подпрограммы "Устойчивое развитие сельских территорий Калужской области" в части грантовой поддержки местных инициатив граждан. проживающих в сельской местности</t>
  </si>
  <si>
    <t>00320229999100299150</t>
  </si>
  <si>
    <t>00020230000000000000</t>
  </si>
  <si>
    <t>00011700000000000000</t>
  </si>
  <si>
    <t>ПРОЧИЕ НЕНАЛОГОВЫЕ ДОХОДЫ</t>
  </si>
  <si>
    <t>Приложение №3</t>
  </si>
  <si>
    <t xml:space="preserve">      Налог, взимаемый в связи с применением упрощенной системы налогообложения</t>
  </si>
  <si>
    <t>00010501000000000000</t>
  </si>
  <si>
    <t>План на 2026 год</t>
  </si>
  <si>
    <t>Распределение доходов бюджета сельского поселения "Село Хотень" по группам классификации доходов бюджетов РФ на плановый период 2026 и 2027 годов</t>
  </si>
  <si>
    <t>План на 2027 год</t>
  </si>
  <si>
    <t>№ 184 от 24.12.2024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</si>
</sst>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" fillId="0" borderId="0">
      <alignment horizontal="center" wrapText="1"/>
    </xf>
    <xf numFmtId="49" fontId="5" fillId="0" borderId="8">
      <alignment horizontal="center" vertical="top" shrinkToFit="1"/>
    </xf>
    <xf numFmtId="0" fontId="5" fillId="0" borderId="8">
      <alignment horizontal="left" vertical="top" wrapText="1"/>
    </xf>
    <xf numFmtId="0" fontId="5" fillId="3" borderId="0">
      <alignment horizontal="left"/>
    </xf>
  </cellStyleXfs>
  <cellXfs count="26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5" fillId="0" borderId="8" xfId="3" applyNumberFormat="1" applyProtection="1">
      <alignment horizontal="left" vertical="top" wrapText="1"/>
    </xf>
    <xf numFmtId="49" fontId="5" fillId="0" borderId="8" xfId="2" applyNumberFormat="1" applyProtection="1">
      <alignment horizontal="center" vertical="top" shrinkToFit="1"/>
    </xf>
    <xf numFmtId="0" fontId="5" fillId="0" borderId="8" xfId="4" applyNumberFormat="1" applyFill="1" applyBorder="1" applyAlignment="1" applyProtection="1">
      <alignment horizontal="left" vertical="top" wrapText="1"/>
    </xf>
    <xf numFmtId="1" fontId="5" fillId="0" borderId="8" xfId="1" applyNumberFormat="1" applyFont="1" applyFill="1" applyBorder="1" applyAlignment="1" applyProtection="1">
      <alignment horizontal="center" vertical="top" shrinkToFi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7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  <xf numFmtId="0" fontId="1" fillId="2" borderId="4" xfId="0" applyFont="1" applyFill="1" applyBorder="1" applyAlignment="1">
      <alignment horizontal="center" vertical="center" wrapText="1"/>
    </xf>
  </cellXfs>
  <cellStyles count="5">
    <cellStyle name="xl23" xfId="1"/>
    <cellStyle name="xl29" xfId="2"/>
    <cellStyle name="xl39" xfId="3"/>
    <cellStyle name="xl44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6"/>
  <sheetViews>
    <sheetView tabSelected="1" topLeftCell="B1" workbookViewId="0">
      <selection activeCell="A7" sqref="A7:T7"/>
    </sheetView>
  </sheetViews>
  <sheetFormatPr defaultRowHeight="12.75" outlineLevelRow="2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42578125" customWidth="1"/>
  </cols>
  <sheetData>
    <row r="2" spans="1:21" x14ac:dyDescent="0.2">
      <c r="O2" t="s">
        <v>59</v>
      </c>
    </row>
    <row r="3" spans="1:21" x14ac:dyDescent="0.2">
      <c r="O3" t="s">
        <v>19</v>
      </c>
    </row>
    <row r="4" spans="1:21" x14ac:dyDescent="0.2">
      <c r="A4" s="12" t="s">
        <v>65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1" ht="54" customHeight="1" x14ac:dyDescent="0.25">
      <c r="A5" s="14" t="s">
        <v>63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1" x14ac:dyDescent="0.2">
      <c r="A7" s="15" t="s">
        <v>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1" ht="12.75" customHeight="1" x14ac:dyDescent="0.2">
      <c r="A8" s="16" t="s">
        <v>1</v>
      </c>
      <c r="B8" s="16" t="s">
        <v>2</v>
      </c>
      <c r="C8" s="16" t="s">
        <v>3</v>
      </c>
      <c r="D8" s="16" t="s">
        <v>1</v>
      </c>
      <c r="E8" s="16" t="s">
        <v>1</v>
      </c>
      <c r="F8" s="20" t="s">
        <v>4</v>
      </c>
      <c r="G8" s="25"/>
      <c r="H8" s="21"/>
      <c r="I8" s="20" t="s">
        <v>5</v>
      </c>
      <c r="J8" s="25"/>
      <c r="K8" s="21"/>
      <c r="L8" s="16" t="s">
        <v>1</v>
      </c>
      <c r="M8" s="16" t="s">
        <v>1</v>
      </c>
      <c r="N8" s="16" t="s">
        <v>1</v>
      </c>
      <c r="O8" s="18" t="s">
        <v>62</v>
      </c>
      <c r="P8" s="16" t="s">
        <v>1</v>
      </c>
      <c r="Q8" s="20" t="s">
        <v>6</v>
      </c>
      <c r="R8" s="21"/>
      <c r="S8" s="20" t="s">
        <v>7</v>
      </c>
      <c r="T8" s="21"/>
      <c r="U8" s="18" t="s">
        <v>64</v>
      </c>
    </row>
    <row r="9" spans="1:21" x14ac:dyDescent="0.2">
      <c r="A9" s="17"/>
      <c r="B9" s="17"/>
      <c r="C9" s="17"/>
      <c r="D9" s="17"/>
      <c r="E9" s="17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7"/>
      <c r="M9" s="17"/>
      <c r="N9" s="17"/>
      <c r="O9" s="19"/>
      <c r="P9" s="17"/>
      <c r="Q9" s="2" t="s">
        <v>1</v>
      </c>
      <c r="R9" s="2" t="s">
        <v>1</v>
      </c>
      <c r="S9" s="2" t="s">
        <v>1</v>
      </c>
      <c r="T9" s="2" t="s">
        <v>1</v>
      </c>
      <c r="U9" s="19"/>
    </row>
    <row r="10" spans="1:21" x14ac:dyDescent="0.2">
      <c r="A10" s="3" t="s">
        <v>8</v>
      </c>
      <c r="B10" s="4" t="s">
        <v>23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O11+O16+O19+O22+O23+O13+O21+O24</f>
        <v>854282</v>
      </c>
      <c r="P10" s="7">
        <f t="shared" ref="P10:U10" si="0">P11+P16+P19+P22+P23+P13+P21+P24</f>
        <v>1161108</v>
      </c>
      <c r="Q10" s="7">
        <f t="shared" si="0"/>
        <v>1161109</v>
      </c>
      <c r="R10" s="7">
        <f t="shared" si="0"/>
        <v>1161110</v>
      </c>
      <c r="S10" s="7">
        <f t="shared" si="0"/>
        <v>1161111</v>
      </c>
      <c r="T10" s="7">
        <f t="shared" si="0"/>
        <v>1161112</v>
      </c>
      <c r="U10" s="7">
        <f t="shared" si="0"/>
        <v>988610</v>
      </c>
    </row>
    <row r="11" spans="1:21" outlineLevel="1" x14ac:dyDescent="0.2">
      <c r="A11" s="3" t="s">
        <v>9</v>
      </c>
      <c r="B11" s="4" t="s">
        <v>24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49039</v>
      </c>
      <c r="P11" s="7">
        <f t="shared" ref="P11:U11" si="1">P12</f>
        <v>43866</v>
      </c>
      <c r="Q11" s="7">
        <f t="shared" si="1"/>
        <v>43867</v>
      </c>
      <c r="R11" s="7">
        <f t="shared" si="1"/>
        <v>43868</v>
      </c>
      <c r="S11" s="7">
        <f t="shared" si="1"/>
        <v>43869</v>
      </c>
      <c r="T11" s="7">
        <f t="shared" si="1"/>
        <v>43870</v>
      </c>
      <c r="U11" s="7">
        <f t="shared" si="1"/>
        <v>51736</v>
      </c>
    </row>
    <row r="12" spans="1:21" outlineLevel="2" x14ac:dyDescent="0.2">
      <c r="A12" s="3" t="s">
        <v>10</v>
      </c>
      <c r="B12" s="4" t="s">
        <v>25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49039</v>
      </c>
      <c r="P12" s="7">
        <v>43866</v>
      </c>
      <c r="Q12" s="7">
        <v>43867</v>
      </c>
      <c r="R12" s="7">
        <v>43868</v>
      </c>
      <c r="S12" s="7">
        <v>43869</v>
      </c>
      <c r="T12" s="7">
        <v>43870</v>
      </c>
      <c r="U12" s="7">
        <v>51736</v>
      </c>
    </row>
    <row r="13" spans="1:21" outlineLevel="2" x14ac:dyDescent="0.2">
      <c r="A13" s="3"/>
      <c r="B13" s="4" t="s">
        <v>43</v>
      </c>
      <c r="C13" s="3" t="s">
        <v>44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O15+O14</f>
        <v>276848</v>
      </c>
      <c r="P13" s="7">
        <f t="shared" ref="P13:U13" si="2">P15+P14</f>
        <v>544114</v>
      </c>
      <c r="Q13" s="7">
        <f t="shared" si="2"/>
        <v>544114</v>
      </c>
      <c r="R13" s="7">
        <f t="shared" si="2"/>
        <v>544114</v>
      </c>
      <c r="S13" s="7">
        <f t="shared" si="2"/>
        <v>544114</v>
      </c>
      <c r="T13" s="7">
        <f t="shared" si="2"/>
        <v>544114</v>
      </c>
      <c r="U13" s="7">
        <f t="shared" si="2"/>
        <v>276848</v>
      </c>
    </row>
    <row r="14" spans="1:21" ht="25.5" outlineLevel="2" x14ac:dyDescent="0.2">
      <c r="A14" s="3"/>
      <c r="B14" s="4" t="s">
        <v>60</v>
      </c>
      <c r="C14" s="3" t="s">
        <v>61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276848</v>
      </c>
      <c r="P14" s="7">
        <v>544114</v>
      </c>
      <c r="Q14" s="7">
        <v>544114</v>
      </c>
      <c r="R14" s="7">
        <v>544114</v>
      </c>
      <c r="S14" s="7">
        <v>544114</v>
      </c>
      <c r="T14" s="7">
        <v>544114</v>
      </c>
      <c r="U14" s="7">
        <v>276848</v>
      </c>
    </row>
    <row r="15" spans="1:21" hidden="1" outlineLevel="2" x14ac:dyDescent="0.2">
      <c r="A15" s="3"/>
      <c r="B15" s="4" t="s">
        <v>45</v>
      </c>
      <c r="C15" s="3" t="s">
        <v>46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</row>
    <row r="16" spans="1:21" outlineLevel="1" collapsed="1" x14ac:dyDescent="0.2">
      <c r="A16" s="3" t="s">
        <v>11</v>
      </c>
      <c r="B16" s="4" t="s">
        <v>26</v>
      </c>
      <c r="C16" s="3" t="s">
        <v>11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f>O17+O18</f>
        <v>385000</v>
      </c>
      <c r="P16" s="7">
        <f t="shared" ref="P16:U16" si="3">P17+P18</f>
        <v>420118</v>
      </c>
      <c r="Q16" s="7">
        <f t="shared" si="3"/>
        <v>420118</v>
      </c>
      <c r="R16" s="7">
        <f t="shared" si="3"/>
        <v>420118</v>
      </c>
      <c r="S16" s="7">
        <f t="shared" si="3"/>
        <v>420118</v>
      </c>
      <c r="T16" s="7">
        <f t="shared" si="3"/>
        <v>420118</v>
      </c>
      <c r="U16" s="7">
        <f t="shared" si="3"/>
        <v>499650</v>
      </c>
    </row>
    <row r="17" spans="1:21" outlineLevel="2" x14ac:dyDescent="0.2">
      <c r="A17" s="3" t="s">
        <v>12</v>
      </c>
      <c r="B17" s="4" t="s">
        <v>27</v>
      </c>
      <c r="C17" s="3" t="s">
        <v>12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16000</v>
      </c>
      <c r="P17" s="7">
        <v>18118</v>
      </c>
      <c r="Q17" s="7">
        <v>18118</v>
      </c>
      <c r="R17" s="7">
        <v>18118</v>
      </c>
      <c r="S17" s="7">
        <v>18118</v>
      </c>
      <c r="T17" s="7">
        <v>18118</v>
      </c>
      <c r="U17" s="7">
        <v>19446</v>
      </c>
    </row>
    <row r="18" spans="1:21" outlineLevel="2" x14ac:dyDescent="0.2">
      <c r="A18" s="3" t="s">
        <v>13</v>
      </c>
      <c r="B18" s="4" t="s">
        <v>28</v>
      </c>
      <c r="C18" s="3" t="s">
        <v>13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369000</v>
      </c>
      <c r="P18" s="7">
        <v>402000</v>
      </c>
      <c r="Q18" s="7">
        <v>402000</v>
      </c>
      <c r="R18" s="7">
        <v>402000</v>
      </c>
      <c r="S18" s="7">
        <v>402000</v>
      </c>
      <c r="T18" s="7">
        <v>402000</v>
      </c>
      <c r="U18" s="7">
        <v>480204</v>
      </c>
    </row>
    <row r="19" spans="1:21" hidden="1" outlineLevel="1" x14ac:dyDescent="0.2">
      <c r="A19" s="3" t="s">
        <v>20</v>
      </c>
      <c r="B19" s="4" t="s">
        <v>29</v>
      </c>
      <c r="C19" s="3" t="s">
        <v>20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f>O20</f>
        <v>0</v>
      </c>
      <c r="P19" s="7">
        <f t="shared" ref="P19:U19" si="4">P20</f>
        <v>0</v>
      </c>
      <c r="Q19" s="7">
        <f t="shared" si="4"/>
        <v>0</v>
      </c>
      <c r="R19" s="7">
        <f t="shared" si="4"/>
        <v>0</v>
      </c>
      <c r="S19" s="7">
        <f t="shared" si="4"/>
        <v>0</v>
      </c>
      <c r="T19" s="7">
        <f t="shared" si="4"/>
        <v>0</v>
      </c>
      <c r="U19" s="7">
        <f t="shared" si="4"/>
        <v>0</v>
      </c>
    </row>
    <row r="20" spans="1:21" ht="76.5" hidden="1" outlineLevel="2" x14ac:dyDescent="0.2">
      <c r="A20" s="3" t="s">
        <v>21</v>
      </c>
      <c r="B20" s="4" t="s">
        <v>30</v>
      </c>
      <c r="C20" s="3" t="s">
        <v>21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</row>
    <row r="21" spans="1:21" ht="48" customHeight="1" outlineLevel="2" x14ac:dyDescent="0.2">
      <c r="A21" s="3"/>
      <c r="B21" s="8" t="s">
        <v>47</v>
      </c>
      <c r="C21" s="9" t="s">
        <v>48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98864</v>
      </c>
      <c r="P21" s="7">
        <v>91498</v>
      </c>
      <c r="Q21" s="7">
        <v>91498</v>
      </c>
      <c r="R21" s="7">
        <v>91498</v>
      </c>
      <c r="S21" s="7">
        <v>91498</v>
      </c>
      <c r="T21" s="7">
        <v>91498</v>
      </c>
      <c r="U21" s="7">
        <v>98864</v>
      </c>
    </row>
    <row r="22" spans="1:21" ht="38.25" hidden="1" outlineLevel="1" x14ac:dyDescent="0.2">
      <c r="A22" s="3" t="s">
        <v>18</v>
      </c>
      <c r="B22" s="4" t="s">
        <v>31</v>
      </c>
      <c r="C22" s="3" t="s">
        <v>18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</row>
    <row r="23" spans="1:21" outlineLevel="1" x14ac:dyDescent="0.2">
      <c r="A23" s="3" t="s">
        <v>32</v>
      </c>
      <c r="B23" s="4" t="s">
        <v>33</v>
      </c>
      <c r="C23" s="3" t="s">
        <v>32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3000</v>
      </c>
      <c r="P23" s="7">
        <v>15000</v>
      </c>
      <c r="Q23" s="7">
        <v>15000</v>
      </c>
      <c r="R23" s="7">
        <v>15000</v>
      </c>
      <c r="S23" s="7">
        <v>15000</v>
      </c>
      <c r="T23" s="7">
        <v>15000</v>
      </c>
      <c r="U23" s="7">
        <v>15000</v>
      </c>
    </row>
    <row r="24" spans="1:21" outlineLevel="1" x14ac:dyDescent="0.2">
      <c r="A24" s="3"/>
      <c r="B24" s="4" t="s">
        <v>58</v>
      </c>
      <c r="C24" s="3" t="s">
        <v>57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v>41531</v>
      </c>
      <c r="P24" s="7">
        <v>46512</v>
      </c>
      <c r="Q24" s="7">
        <v>46512</v>
      </c>
      <c r="R24" s="7">
        <v>46512</v>
      </c>
      <c r="S24" s="7">
        <v>46512</v>
      </c>
      <c r="T24" s="7">
        <v>46512</v>
      </c>
      <c r="U24" s="7">
        <v>46512</v>
      </c>
    </row>
    <row r="25" spans="1:21" x14ac:dyDescent="0.2">
      <c r="A25" s="3" t="s">
        <v>14</v>
      </c>
      <c r="B25" s="4" t="s">
        <v>34</v>
      </c>
      <c r="C25" s="3" t="s">
        <v>14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f>O26+O34</f>
        <v>1249377</v>
      </c>
      <c r="P25" s="7">
        <f t="shared" ref="P25:U25" si="5">P26+P34</f>
        <v>766035</v>
      </c>
      <c r="Q25" s="7">
        <f t="shared" si="5"/>
        <v>766035</v>
      </c>
      <c r="R25" s="7">
        <f t="shared" si="5"/>
        <v>766035</v>
      </c>
      <c r="S25" s="7">
        <f t="shared" si="5"/>
        <v>766035</v>
      </c>
      <c r="T25" s="7">
        <f t="shared" si="5"/>
        <v>766035</v>
      </c>
      <c r="U25" s="7">
        <f t="shared" si="5"/>
        <v>995081</v>
      </c>
    </row>
    <row r="26" spans="1:21" ht="38.25" outlineLevel="1" x14ac:dyDescent="0.2">
      <c r="A26" s="3" t="s">
        <v>15</v>
      </c>
      <c r="B26" s="4" t="s">
        <v>35</v>
      </c>
      <c r="C26" s="3" t="s">
        <v>15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f>O27+O32+O30</f>
        <v>705477</v>
      </c>
      <c r="P26" s="7">
        <f t="shared" ref="P26:U26" si="6">P27+P32+P30</f>
        <v>620535</v>
      </c>
      <c r="Q26" s="7">
        <f t="shared" si="6"/>
        <v>620535</v>
      </c>
      <c r="R26" s="7">
        <f t="shared" si="6"/>
        <v>620535</v>
      </c>
      <c r="S26" s="7">
        <f t="shared" si="6"/>
        <v>620535</v>
      </c>
      <c r="T26" s="7">
        <f t="shared" si="6"/>
        <v>620535</v>
      </c>
      <c r="U26" s="7">
        <f t="shared" si="6"/>
        <v>707581</v>
      </c>
    </row>
    <row r="27" spans="1:21" ht="25.5" outlineLevel="2" x14ac:dyDescent="0.2">
      <c r="A27" s="3" t="s">
        <v>16</v>
      </c>
      <c r="B27" s="4" t="s">
        <v>36</v>
      </c>
      <c r="C27" s="3" t="s">
        <v>52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f>O29+O28</f>
        <v>645717</v>
      </c>
      <c r="P27" s="7">
        <f t="shared" ref="P27:U27" si="7">P29+P28</f>
        <v>620535</v>
      </c>
      <c r="Q27" s="7">
        <f t="shared" si="7"/>
        <v>620535</v>
      </c>
      <c r="R27" s="7">
        <f t="shared" si="7"/>
        <v>620535</v>
      </c>
      <c r="S27" s="7">
        <f t="shared" si="7"/>
        <v>620535</v>
      </c>
      <c r="T27" s="7">
        <f t="shared" si="7"/>
        <v>620535</v>
      </c>
      <c r="U27" s="7">
        <f t="shared" si="7"/>
        <v>645717</v>
      </c>
    </row>
    <row r="28" spans="1:21" ht="38.25" outlineLevel="2" x14ac:dyDescent="0.2">
      <c r="A28" s="3"/>
      <c r="B28" s="4" t="s">
        <v>41</v>
      </c>
      <c r="C28" s="3" t="s">
        <v>40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v>142581</v>
      </c>
      <c r="P28" s="7">
        <v>140100</v>
      </c>
      <c r="Q28" s="7">
        <v>140100</v>
      </c>
      <c r="R28" s="7">
        <v>140100</v>
      </c>
      <c r="S28" s="7">
        <v>140100</v>
      </c>
      <c r="T28" s="7">
        <v>140100</v>
      </c>
      <c r="U28" s="7">
        <v>142581</v>
      </c>
    </row>
    <row r="29" spans="1:21" ht="34.5" customHeight="1" outlineLevel="2" x14ac:dyDescent="0.2">
      <c r="A29" s="3"/>
      <c r="B29" s="4" t="s">
        <v>42</v>
      </c>
      <c r="C29" s="3" t="s">
        <v>53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v>503136</v>
      </c>
      <c r="P29" s="7">
        <v>480435</v>
      </c>
      <c r="Q29" s="7">
        <v>480435</v>
      </c>
      <c r="R29" s="7">
        <v>480435</v>
      </c>
      <c r="S29" s="7">
        <v>480435</v>
      </c>
      <c r="T29" s="7">
        <v>480435</v>
      </c>
      <c r="U29" s="7">
        <v>503136</v>
      </c>
    </row>
    <row r="30" spans="1:21" ht="24.75" hidden="1" customHeight="1" outlineLevel="2" x14ac:dyDescent="0.2">
      <c r="A30" s="3"/>
      <c r="B30" s="4" t="s">
        <v>50</v>
      </c>
      <c r="C30" s="3" t="s">
        <v>51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/>
      <c r="P30" s="7"/>
      <c r="Q30" s="7"/>
      <c r="R30" s="7"/>
      <c r="S30" s="7"/>
      <c r="T30" s="7"/>
      <c r="U30" s="7"/>
    </row>
    <row r="31" spans="1:21" ht="82.5" hidden="1" customHeight="1" outlineLevel="2" x14ac:dyDescent="0.2">
      <c r="A31" s="3"/>
      <c r="B31" s="10" t="s">
        <v>54</v>
      </c>
      <c r="C31" s="11" t="s">
        <v>55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/>
      <c r="P31" s="7"/>
      <c r="Q31" s="7"/>
      <c r="R31" s="7"/>
      <c r="S31" s="7"/>
      <c r="T31" s="7"/>
      <c r="U31" s="7"/>
    </row>
    <row r="32" spans="1:21" ht="25.5" outlineLevel="2" x14ac:dyDescent="0.2">
      <c r="A32" s="3"/>
      <c r="B32" s="4" t="s">
        <v>37</v>
      </c>
      <c r="C32" s="3" t="s">
        <v>56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f>O33</f>
        <v>59760</v>
      </c>
      <c r="P32" s="7">
        <f t="shared" ref="P32:U32" si="8">P33</f>
        <v>0</v>
      </c>
      <c r="Q32" s="7">
        <f t="shared" si="8"/>
        <v>0</v>
      </c>
      <c r="R32" s="7">
        <f t="shared" si="8"/>
        <v>0</v>
      </c>
      <c r="S32" s="7">
        <f t="shared" si="8"/>
        <v>0</v>
      </c>
      <c r="T32" s="7">
        <f t="shared" si="8"/>
        <v>0</v>
      </c>
      <c r="U32" s="7">
        <f t="shared" si="8"/>
        <v>61864</v>
      </c>
    </row>
    <row r="33" spans="1:21" ht="51" outlineLevel="2" x14ac:dyDescent="0.2">
      <c r="A33" s="3"/>
      <c r="B33" s="4" t="s">
        <v>38</v>
      </c>
      <c r="C33" s="3" t="s">
        <v>49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7">
        <v>59760</v>
      </c>
      <c r="P33" s="7"/>
      <c r="Q33" s="7"/>
      <c r="R33" s="7"/>
      <c r="S33" s="7"/>
      <c r="T33" s="7"/>
      <c r="U33" s="7">
        <v>61864</v>
      </c>
    </row>
    <row r="34" spans="1:21" outlineLevel="1" x14ac:dyDescent="0.2">
      <c r="A34" s="3" t="s">
        <v>22</v>
      </c>
      <c r="B34" s="4" t="s">
        <v>39</v>
      </c>
      <c r="C34" s="3" t="s">
        <v>22</v>
      </c>
      <c r="D34" s="3"/>
      <c r="E34" s="3"/>
      <c r="F34" s="5"/>
      <c r="G34" s="3"/>
      <c r="H34" s="3"/>
      <c r="I34" s="3"/>
      <c r="J34" s="3"/>
      <c r="K34" s="3"/>
      <c r="L34" s="3"/>
      <c r="M34" s="3"/>
      <c r="N34" s="3"/>
      <c r="O34" s="7">
        <v>543900</v>
      </c>
      <c r="P34" s="7">
        <v>145500</v>
      </c>
      <c r="Q34" s="7">
        <v>145500</v>
      </c>
      <c r="R34" s="7">
        <v>145500</v>
      </c>
      <c r="S34" s="7">
        <v>145500</v>
      </c>
      <c r="T34" s="7">
        <v>145500</v>
      </c>
      <c r="U34" s="7">
        <v>287500</v>
      </c>
    </row>
    <row r="35" spans="1:21" x14ac:dyDescent="0.2">
      <c r="A35" s="22" t="s">
        <v>17</v>
      </c>
      <c r="B35" s="23"/>
      <c r="C35" s="23"/>
      <c r="D35" s="23"/>
      <c r="E35" s="23"/>
      <c r="F35" s="23"/>
      <c r="G35" s="23"/>
      <c r="H35" s="24"/>
      <c r="I35" s="6"/>
      <c r="J35" s="6"/>
      <c r="K35" s="6"/>
      <c r="L35" s="6"/>
      <c r="M35" s="6"/>
      <c r="N35" s="6"/>
      <c r="O35" s="7">
        <f>O25+O10</f>
        <v>2103659</v>
      </c>
      <c r="P35" s="7">
        <f t="shared" ref="P35:U35" si="9">P25+P10</f>
        <v>1927143</v>
      </c>
      <c r="Q35" s="7">
        <f t="shared" si="9"/>
        <v>1927144</v>
      </c>
      <c r="R35" s="7">
        <f t="shared" si="9"/>
        <v>1927145</v>
      </c>
      <c r="S35" s="7">
        <f t="shared" si="9"/>
        <v>1927146</v>
      </c>
      <c r="T35" s="7">
        <f t="shared" si="9"/>
        <v>1927147</v>
      </c>
      <c r="U35" s="7">
        <f t="shared" si="9"/>
        <v>1983691</v>
      </c>
    </row>
    <row r="36" spans="1:21" ht="15.75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"/>
      <c r="T36" s="1"/>
    </row>
  </sheetData>
  <mergeCells count="21">
    <mergeCell ref="Q8:R8"/>
    <mergeCell ref="F8:H8"/>
    <mergeCell ref="I8:K8"/>
    <mergeCell ref="L8:L9"/>
    <mergeCell ref="M8:M9"/>
    <mergeCell ref="A4:T4"/>
    <mergeCell ref="A6:T6"/>
    <mergeCell ref="A36:R36"/>
    <mergeCell ref="A7:T7"/>
    <mergeCell ref="A8:A9"/>
    <mergeCell ref="B8:B9"/>
    <mergeCell ref="C8:C9"/>
    <mergeCell ref="D8:D9"/>
    <mergeCell ref="E8:E9"/>
    <mergeCell ref="A5:U5"/>
    <mergeCell ref="U8:U9"/>
    <mergeCell ref="S8:T8"/>
    <mergeCell ref="A35:H35"/>
    <mergeCell ref="N8:N9"/>
    <mergeCell ref="O8:O9"/>
    <mergeCell ref="P8:P9"/>
  </mergeCells>
  <phoneticPr fontId="0" type="noConversion"/>
  <pageMargins left="0.75" right="0.75" top="0.49" bottom="0.5" header="0.5" footer="0.5"/>
  <pageSetup paperSize="9" fitToHeight="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2024-12-23T06:55:42Z</cp:lastPrinted>
  <dcterms:created xsi:type="dcterms:W3CDTF">1996-10-08T23:32:33Z</dcterms:created>
  <dcterms:modified xsi:type="dcterms:W3CDTF">2024-12-23T06:56:08Z</dcterms:modified>
</cp:coreProperties>
</file>