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R32" i="1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Y38"/>
  <c r="Z38"/>
  <c r="AA38"/>
  <c r="AB38"/>
  <c r="AB57" s="1"/>
  <c r="AC38"/>
  <c r="AD38"/>
  <c r="AE38"/>
  <c r="AF38"/>
  <c r="AF57" s="1"/>
  <c r="AG38"/>
  <c r="AG57" s="1"/>
  <c r="AH38"/>
  <c r="AI38"/>
  <c r="AJ38"/>
  <c r="AJ57" s="1"/>
  <c r="AK38"/>
  <c r="AK57" s="1"/>
  <c r="AL38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11"/>
  <c r="AM12"/>
  <c r="AM13"/>
  <c r="AM14"/>
  <c r="AM18"/>
  <c r="AM19"/>
  <c r="AM20"/>
  <c r="AM23"/>
  <c r="X57" l="1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I59" s="1"/>
  <c r="AE9"/>
  <c r="AE26" s="1"/>
  <c r="AA9"/>
  <c r="AA26" s="1"/>
  <c r="W9"/>
  <c r="W26" s="1"/>
  <c r="W59" s="1"/>
  <c r="S9"/>
  <c r="S26" s="1"/>
  <c r="S59" s="1"/>
  <c r="AM22"/>
  <c r="AM10"/>
  <c r="AM38"/>
  <c r="AM32"/>
  <c r="X59" l="1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<sst xmlns="http://schemas.openxmlformats.org/spreadsheetml/2006/main" count="150" uniqueCount="102">
  <si>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</si>
  <si>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</si>
  <si>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</si>
  <si>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</si>
  <si>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</si>
  <si>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</si>
  <si>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</si>
  <si>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</si>
  <si>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</si>
  <si>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</si>
  <si>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</si>
  <si>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</si>
  <si>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</si>
  <si>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</si>
  <si>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</si>
  <si>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</si>
  <si>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</si>
  <si>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</si>
  <si>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</si>
  <si>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</si>
  <si>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</si>
  <si>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</si>
  <si>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</si>
  <si>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</si>
  <si>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</si>
  <si>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</si>
  <si>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</si>
  <si>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</si>
  <si>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</si>
  <si>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</si>
  <si>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</si>
  <si>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</si>
  <si>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</si>
  <si>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</si>
  <si>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</si>
  <si>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</si>
  <si>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</si>
  <si>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</si>
  <si>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</si>
  <si>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</si>
  <si>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</si>
  <si>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</si>
  <si>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</si>
  <si>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</si>
  <si>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</si>
  <si>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</si>
  <si>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</si>
  <si>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</si>
  <si>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</si>
  <si>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</si>
  <si>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</si>
  <si>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</si>
  <si>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</si>
  <si>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</si>
  <si>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</si>
  <si>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</si>
  <si>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</si>
  <si>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</si>
  <si>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</si>
  <si>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</si>
  <si>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</si>
  <si>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</si>
  <si>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</si>
  <si>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</si>
  <si>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</si>
  <si>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</si>
  <si>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</si>
  <si>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</si>
  <si>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</si>
  <si>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</si>
  <si>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</si>
  <si>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</si>
  <si>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</si>
  <si>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</si>
  <si>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</si>
  <si>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</si>
  <si>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</si>
  <si>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</si>
  <si>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</si>
  <si>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</si>
  <si>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</si>
  <si>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</si>
  <si>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</si>
  <si>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</si>
  <si>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</si>
  <si>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</si>
  <si>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</si>
  <si>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</si>
  <si>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</si>
  <si>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</si>
  <si>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</si>
  <si>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</si>
  <si>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</si>
  <si>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</si>
  <si>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</si>
  <si>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</si>
  <si>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</si>
  <si>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Ермолово"</t>
  </si>
  <si>
    <t>Ожидаемое исполнение бюджета СП "Деревня Ермолово"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</si>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</sst>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20" activePane="bottomLeft" state="frozen"/>
      <selection pane="bottomLeft" activeCell="R33" sqref="R33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3752396.83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1893280.7400000002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3545195.6999999997</v>
      </c>
      <c r="AM9" s="32">
        <f>AL9/R9*100</f>
        <v>94.478165839405619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1124509.1399999999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453939.39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917308.00999999989</v>
      </c>
      <c r="AM10" s="32">
        <f t="shared" ref="AM10:AM26" si="2">AL10/R10*100</f>
        <v>81.57408218131512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13905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6062.66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8083.55</v>
      </c>
      <c r="AM11" s="32">
        <f t="shared" si="2"/>
        <v>58.13412441567781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239668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197538.38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223138.38</v>
      </c>
      <c r="AM13" s="32">
        <f t="shared" si="2"/>
        <v>93.103117646077067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703395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201703.22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574903.22</v>
      </c>
      <c r="AM14" s="32">
        <f t="shared" si="2"/>
        <v>81.732628181889268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-8.06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-8.06</v>
      </c>
      <c r="AE16" s="13"/>
      <c r="AF16" s="13"/>
      <c r="AG16" s="14"/>
      <c r="AH16" s="13"/>
      <c r="AI16" s="14"/>
      <c r="AJ16" s="13"/>
      <c r="AK16" s="18"/>
      <c r="AL16" s="19">
        <v>-8.06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91037.2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48643.19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66190.92</v>
      </c>
      <c r="AM17" s="32">
        <f t="shared" si="2"/>
        <v>72.707552516993061</v>
      </c>
    </row>
    <row r="18" spans="1:39" ht="37.5" hidden="1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0.75" hidden="1" customHeight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0</v>
      </c>
      <c r="AE21" s="13"/>
      <c r="AF21" s="13"/>
      <c r="AG21" s="14"/>
      <c r="AH21" s="13"/>
      <c r="AI21" s="14"/>
      <c r="AJ21" s="13"/>
      <c r="AK21" s="18"/>
      <c r="AL21" s="38">
        <v>45000</v>
      </c>
      <c r="AM21" s="32">
        <f t="shared" si="2"/>
        <v>96.749226006191947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2627887.69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1439341.35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2627887.69</v>
      </c>
      <c r="AM22" s="32">
        <f t="shared" si="2"/>
        <v>100</v>
      </c>
    </row>
    <row r="23" spans="1:39" ht="41.2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2627887.69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1439341.35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2627887.69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/>
      <c r="AM25" s="32" t="e">
        <f t="shared" si="2"/>
        <v>#DIV/0!</v>
      </c>
    </row>
    <row r="26" spans="1:39" ht="12.75" customHeight="1" collapsed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3752396.83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1893280.7400000002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3545195.6999999997</v>
      </c>
      <c r="AM26" s="32">
        <f t="shared" si="2"/>
        <v>94.478165839405619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1764193.6</v>
      </c>
      <c r="S32" s="24">
        <f t="shared" ref="S32:AL32" si="5">S33+S35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1462453.8800000001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1761193.6</v>
      </c>
      <c r="AM32" s="32">
        <f>AL32/R32*100</f>
        <v>99.829950635803229</v>
      </c>
    </row>
    <row r="33" spans="2:39" ht="51">
      <c r="B33" s="23" t="s">
        <v>40</v>
      </c>
      <c r="C33" s="22" t="s">
        <v>41</v>
      </c>
      <c r="R33" s="24">
        <v>1420143</v>
      </c>
      <c r="AD33" s="24">
        <v>1203776.54</v>
      </c>
      <c r="AL33" s="20">
        <v>1420143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341050.6</v>
      </c>
      <c r="AD35" s="24">
        <v>258677.34</v>
      </c>
      <c r="AL35" s="20">
        <v>341050.6</v>
      </c>
      <c r="AM35" s="32">
        <f t="shared" si="6"/>
        <v>100</v>
      </c>
    </row>
    <row r="36" spans="2:39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47999.95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89696</v>
      </c>
      <c r="AD37" s="24">
        <v>47999.95</v>
      </c>
      <c r="AL37" s="39">
        <v>89696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50978.2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13200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17600</v>
      </c>
      <c r="AM38" s="32">
        <f t="shared" si="6"/>
        <v>34.52456147922053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50978.2</v>
      </c>
      <c r="AD40" s="24">
        <v>13200</v>
      </c>
      <c r="AL40" s="20">
        <v>17600</v>
      </c>
      <c r="AM40" s="32">
        <f t="shared" si="6"/>
        <v>34.52456147922053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1850918.36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420880.26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1709165.62</v>
      </c>
      <c r="AM45" s="32">
        <f t="shared" si="6"/>
        <v>92.341491496145736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1850918.36</v>
      </c>
      <c r="AD48" s="24">
        <v>420880.26</v>
      </c>
      <c r="AL48" s="20">
        <v>1709165.62</v>
      </c>
      <c r="AM48" s="32">
        <f t="shared" si="6"/>
        <v>92.341491496145736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>
      <c r="B53" s="23" t="s">
        <v>85</v>
      </c>
      <c r="C53" s="22">
        <v>1000</v>
      </c>
      <c r="R53" s="24">
        <f>R54</f>
        <v>149540.37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85451.64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149540.37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149540.37</v>
      </c>
      <c r="AD54" s="24">
        <v>85451.64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149540.37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10000</v>
      </c>
      <c r="AM55" s="32">
        <f t="shared" si="6"/>
        <v>100</v>
      </c>
    </row>
    <row r="56" spans="2:39" ht="25.5">
      <c r="B56" s="25" t="s">
        <v>72</v>
      </c>
      <c r="C56" s="26" t="s">
        <v>73</v>
      </c>
      <c r="R56" s="27">
        <v>10000</v>
      </c>
      <c r="AD56" s="24">
        <v>10000</v>
      </c>
      <c r="AL56" s="28">
        <v>10000</v>
      </c>
      <c r="AM56" s="33">
        <v>13907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3915326.5300000003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2039985.73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3737195.5900000003</v>
      </c>
      <c r="AM57" s="33">
        <f t="shared" si="6"/>
        <v>95.450419303853067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-162929.70000000019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-146704.98999999976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-191999.8900000006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2024-10-11T11:35:39Z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