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Дума декабрь\БЮДЖЕТ 2025-2027 Радождево\"/>
    </mc:Choice>
  </mc:AlternateContent>
  <bookViews>
    <workbookView xWindow="0" yWindow="0" windowWidth="23040" windowHeight="8616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R32" i="1" l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F57" i="1" l="1"/>
  <c r="T57" i="1"/>
  <c r="AJ57" i="1"/>
  <c r="AK57" i="1"/>
  <c r="AG57" i="1"/>
  <c r="AB57" i="1"/>
  <c r="X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AJ9" i="1"/>
  <c r="AJ26" i="1" s="1"/>
  <c r="AJ59" i="1" s="1"/>
  <c r="AF9" i="1"/>
  <c r="AF26" i="1" s="1"/>
  <c r="AF59" i="1" s="1"/>
  <c r="AB9" i="1"/>
  <c r="AB26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AB59" i="1"/>
  <c r="X59" i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<sst xmlns="http://schemas.openxmlformats.org/spreadsheetml/2006/main" count="150" uniqueCount="102">
  <si>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</si>
  <si>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</si>
  <si>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</si>
  <si>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</si>
  <si>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</si>
  <si>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</si>
  <si>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</si>
  <si>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</si>
  <si>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</si>
  <si>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</si>
  <si>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</si>
  <si>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</si>
  <si>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</si>
  <si>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</si>
  <si>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</si>
  <si>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</si>
  <si>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</si>
  <si>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</si>
  <si>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</si>
  <si>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</si>
  <si>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</si>
  <si>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</si>
  <si>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</si>
  <si>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</si>
  <si>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</si>
  <si>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</si>
  <si>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</si>
  <si>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</si>
  <si>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</si>
  <si>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</si>
  <si>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</si>
  <si>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</si>
  <si>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</si>
  <si>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</si>
  <si>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</si>
  <si>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</si>
  <si>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</si>
  <si>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</si>
  <si>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</si>
  <si>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</si>
  <si>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</si>
  <si>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</si>
  <si>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</si>
  <si>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</si>
  <si>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</si>
  <si>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</si>
  <si>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</si>
  <si>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</si>
  <si>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</si>
  <si>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</si>
  <si>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</si>
  <si>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</si>
  <si>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</si>
  <si>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</si>
  <si>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</si>
  <si>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</si>
  <si>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</si>
  <si>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</si>
  <si>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</si>
  <si>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</si>
  <si>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</si>
  <si>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</si>
  <si>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</si>
  <si>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</si>
  <si>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</si>
  <si>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</si>
  <si>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</si>
  <si>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</si>
  <si>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</si>
  <si>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</si>
  <si>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</si>
  <si>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</si>
  <si>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</si>
  <si>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</si>
  <si>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</si>
  <si>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</si>
  <si>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</si>
  <si>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</si>
  <si>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</si>
  <si>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</si>
  <si>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</si>
  <si>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</si>
  <si>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</si>
  <si>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</si>
  <si>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</si>
  <si>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</si>
  <si>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</si>
  <si>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</si>
  <si>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</si>
  <si>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</si>
  <si>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</si>
  <si>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</si>
  <si>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</si>
  <si>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</si>
  <si>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</si>
  <si>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</si>
  <si>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</si>
  <si>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Радождево"</t>
  </si>
  <si>
    <t>Ожидаемое исполнение бюджета СП "Деревня Радождево"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</si>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</sst>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21" activePane="bottomLeft" state="frozen"/>
      <selection pane="bottomLeft" activeCell="AL17" sqref="AL17"/>
    </sheetView>
  </sheetViews>
  <sheetFormatPr defaultColWidth="9.109375" defaultRowHeight="14.4" outlineLevelRow="2" x14ac:dyDescent="0.3"/>
  <cols>
    <col min="1" max="1" width="9.109375" style="1" hidden="1" customWidth="1"/>
    <col min="2" max="2" width="47.6640625" style="1" customWidth="1"/>
    <col min="3" max="3" width="21.6640625" style="1" customWidth="1"/>
    <col min="4" max="17" width="9.109375" style="1" hidden="1" customWidth="1"/>
    <col min="18" max="18" width="15.6640625" style="1" customWidth="1"/>
    <col min="19" max="29" width="9.109375" style="1" hidden="1" customWidth="1"/>
    <col min="30" max="30" width="15.6640625" style="1" customWidth="1"/>
    <col min="31" max="37" width="9.109375" style="1" hidden="1" customWidth="1"/>
    <col min="38" max="38" width="14.88671875" style="1" customWidth="1"/>
    <col min="39" max="39" width="16" style="1" customWidth="1"/>
    <col min="40" max="16384" width="9.109375" style="1"/>
  </cols>
  <sheetData>
    <row r="1" spans="1:39" ht="15.15" customHeight="1" x14ac:dyDescent="0.3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 x14ac:dyDescent="0.3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15" customHeight="1" x14ac:dyDescent="0.3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15" customHeight="1" x14ac:dyDescent="0.3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3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 x14ac:dyDescent="0.3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 x14ac:dyDescent="0.3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 x14ac:dyDescent="0.3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 x14ac:dyDescent="0.3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2799904.01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1346036.7799999998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2343890.98</v>
      </c>
      <c r="AM9" s="32">
        <f>AL9/R9*100</f>
        <v>83.713262012864504</v>
      </c>
    </row>
    <row r="10" spans="1:39" outlineLevel="1" x14ac:dyDescent="0.3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548013.19999999995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-288654.84999999998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136848.17000000001</v>
      </c>
      <c r="AM10" s="32">
        <f t="shared" ref="AM10:AM26" si="2">AL10/R10*100</f>
        <v>24.971692287704023</v>
      </c>
    </row>
    <row r="11" spans="1:39" outlineLevel="2" x14ac:dyDescent="0.3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46046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40164.99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46046</v>
      </c>
      <c r="AM11" s="32">
        <f t="shared" si="2"/>
        <v>100</v>
      </c>
    </row>
    <row r="12" spans="1:39" ht="39.6" hidden="1" outlineLevel="2" x14ac:dyDescent="0.3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3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76691.199999999997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112938.95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112938.95</v>
      </c>
      <c r="AM13" s="32">
        <f t="shared" si="2"/>
        <v>147.26454925728115</v>
      </c>
    </row>
    <row r="14" spans="1:39" ht="14.25" customHeight="1" outlineLevel="2" x14ac:dyDescent="0.3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350870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-497624.81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-88624.81</v>
      </c>
      <c r="AM14" s="32">
        <f t="shared" si="2"/>
        <v>-25.258588651067349</v>
      </c>
    </row>
    <row r="15" spans="1:39" hidden="1" outlineLevel="2" x14ac:dyDescent="0.3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/>
      <c r="AM15" s="32" t="e">
        <f t="shared" si="2"/>
        <v>#DIV/0!</v>
      </c>
    </row>
    <row r="16" spans="1:39" ht="39.6" hidden="1" outlineLevel="2" x14ac:dyDescent="0.3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0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0</v>
      </c>
      <c r="AE16" s="13"/>
      <c r="AF16" s="13"/>
      <c r="AG16" s="14"/>
      <c r="AH16" s="13"/>
      <c r="AI16" s="14"/>
      <c r="AJ16" s="13"/>
      <c r="AK16" s="18"/>
      <c r="AL16" s="19">
        <v>0</v>
      </c>
      <c r="AM16" s="32" t="e">
        <f t="shared" si="2"/>
        <v>#DIV/0!</v>
      </c>
    </row>
    <row r="17" spans="1:39" ht="48.75" customHeight="1" outlineLevel="2" x14ac:dyDescent="0.3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50406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31866.02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42488.03</v>
      </c>
      <c r="AM17" s="32">
        <f t="shared" si="2"/>
        <v>84.291612109669472</v>
      </c>
    </row>
    <row r="18" spans="1:39" ht="26.4" hidden="1" outlineLevel="2" x14ac:dyDescent="0.3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26.4" hidden="1" outlineLevel="2" x14ac:dyDescent="0.3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6.4" hidden="1" outlineLevel="2" x14ac:dyDescent="0.3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 t="e">
        <f t="shared" si="2"/>
        <v>#DIV/0!</v>
      </c>
    </row>
    <row r="21" spans="1:39" outlineLevel="2" x14ac:dyDescent="0.3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24000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24000</v>
      </c>
      <c r="AE21" s="13"/>
      <c r="AF21" s="13"/>
      <c r="AG21" s="14"/>
      <c r="AH21" s="13"/>
      <c r="AI21" s="14"/>
      <c r="AJ21" s="13"/>
      <c r="AK21" s="18"/>
      <c r="AL21" s="38">
        <v>24000</v>
      </c>
      <c r="AM21" s="32">
        <f t="shared" si="2"/>
        <v>100</v>
      </c>
    </row>
    <row r="22" spans="1:39" outlineLevel="1" x14ac:dyDescent="0.3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2251890.81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1634691.63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2207042.81</v>
      </c>
      <c r="AM22" s="32">
        <f t="shared" si="2"/>
        <v>98.008429191999767</v>
      </c>
    </row>
    <row r="23" spans="1:39" ht="40.5" customHeight="1" outlineLevel="2" x14ac:dyDescent="0.3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2251890.81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1634691.63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2207042.81</v>
      </c>
      <c r="AM23" s="32">
        <f t="shared" si="2"/>
        <v>98.008429191999767</v>
      </c>
    </row>
    <row r="24" spans="1:39" ht="26.4" hidden="1" outlineLevel="2" x14ac:dyDescent="0.3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hidden="1" outlineLevel="2" x14ac:dyDescent="0.3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 t="e">
        <f t="shared" si="2"/>
        <v>#DIV/0!</v>
      </c>
    </row>
    <row r="26" spans="1:39" ht="12.75" customHeight="1" collapsed="1" x14ac:dyDescent="0.3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2799904.01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1346036.7799999998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2343890.98</v>
      </c>
      <c r="AM26" s="32">
        <f t="shared" si="2"/>
        <v>83.713262012864504</v>
      </c>
    </row>
    <row r="27" spans="1:39" ht="12.7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3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3">
      <c r="B29" s="1" t="s">
        <v>75</v>
      </c>
    </row>
    <row r="30" spans="1:39" ht="15" customHeight="1" x14ac:dyDescent="0.3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 x14ac:dyDescent="0.3">
      <c r="B31" s="65"/>
      <c r="C31" s="59"/>
      <c r="R31" s="49"/>
      <c r="AD31" s="69"/>
      <c r="AL31" s="71"/>
      <c r="AM31" s="67"/>
    </row>
    <row r="32" spans="1:39" x14ac:dyDescent="0.3">
      <c r="B32" s="23" t="s">
        <v>38</v>
      </c>
      <c r="C32" s="22" t="s">
        <v>39</v>
      </c>
      <c r="R32" s="24">
        <f>R33+R35+R34</f>
        <v>1421952.24</v>
      </c>
      <c r="S32" s="24">
        <f t="shared" ref="S32:AL32" si="5">S33+S35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1075085.48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1418952.24</v>
      </c>
      <c r="AM32" s="32">
        <f>AL32/R32*100</f>
        <v>99.789022449867943</v>
      </c>
    </row>
    <row r="33" spans="2:39" ht="52.8" x14ac:dyDescent="0.3">
      <c r="B33" s="23" t="s">
        <v>40</v>
      </c>
      <c r="C33" s="22" t="s">
        <v>41</v>
      </c>
      <c r="R33" s="24">
        <v>1079194.24</v>
      </c>
      <c r="AD33" s="24">
        <v>849200.17</v>
      </c>
      <c r="AL33" s="20">
        <v>1079194.24</v>
      </c>
      <c r="AM33" s="32">
        <f t="shared" ref="AM33:AM57" si="6">AL33/R33*100</f>
        <v>100</v>
      </c>
    </row>
    <row r="34" spans="2:39" x14ac:dyDescent="0.3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3">
      <c r="B35" s="23" t="s">
        <v>42</v>
      </c>
      <c r="C35" s="22" t="s">
        <v>43</v>
      </c>
      <c r="R35" s="24">
        <v>339758</v>
      </c>
      <c r="AD35" s="24">
        <v>225885.31</v>
      </c>
      <c r="AL35" s="20">
        <v>339758</v>
      </c>
      <c r="AM35" s="32">
        <f t="shared" si="6"/>
        <v>100</v>
      </c>
    </row>
    <row r="36" spans="2:39" x14ac:dyDescent="0.3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0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0</v>
      </c>
      <c r="AM36" s="32">
        <f t="shared" si="6"/>
        <v>0</v>
      </c>
    </row>
    <row r="37" spans="2:39" ht="14.25" customHeight="1" x14ac:dyDescent="0.3">
      <c r="B37" s="23" t="s">
        <v>94</v>
      </c>
      <c r="C37" s="37" t="s">
        <v>96</v>
      </c>
      <c r="R37" s="24">
        <v>44848</v>
      </c>
      <c r="AD37" s="24">
        <v>0</v>
      </c>
      <c r="AL37" s="39">
        <v>0</v>
      </c>
      <c r="AM37" s="32">
        <f t="shared" si="6"/>
        <v>0</v>
      </c>
    </row>
    <row r="38" spans="2:39" ht="26.4" x14ac:dyDescent="0.3">
      <c r="B38" s="23" t="s">
        <v>44</v>
      </c>
      <c r="C38" s="22" t="s">
        <v>45</v>
      </c>
      <c r="R38" s="24">
        <f>R39+R40+R41</f>
        <v>55219.76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0</v>
      </c>
      <c r="AM38" s="32">
        <f t="shared" si="6"/>
        <v>0</v>
      </c>
    </row>
    <row r="39" spans="2:39" ht="39.6" hidden="1" x14ac:dyDescent="0.3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3.5" customHeight="1" x14ac:dyDescent="0.3">
      <c r="B40" s="23" t="s">
        <v>48</v>
      </c>
      <c r="C40" s="22" t="s">
        <v>49</v>
      </c>
      <c r="R40" s="24">
        <v>55219.76</v>
      </c>
      <c r="AD40" s="24">
        <v>0</v>
      </c>
      <c r="AL40" s="20">
        <v>0</v>
      </c>
      <c r="AM40" s="32">
        <f t="shared" si="6"/>
        <v>0</v>
      </c>
    </row>
    <row r="41" spans="2:39" ht="0.75" customHeight="1" x14ac:dyDescent="0.3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idden="1" x14ac:dyDescent="0.3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3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6.4" hidden="1" x14ac:dyDescent="0.3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3">
      <c r="B45" s="23" t="s">
        <v>58</v>
      </c>
      <c r="C45" s="22" t="s">
        <v>59</v>
      </c>
      <c r="R45" s="24">
        <f>R46+R47+R48</f>
        <v>1268222.44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424042.07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1155487.29</v>
      </c>
      <c r="AM45" s="32">
        <f t="shared" si="6"/>
        <v>91.110774699744326</v>
      </c>
    </row>
    <row r="46" spans="2:39" hidden="1" x14ac:dyDescent="0.3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3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3">
      <c r="B48" s="23" t="s">
        <v>64</v>
      </c>
      <c r="C48" s="22" t="s">
        <v>65</v>
      </c>
      <c r="R48" s="24">
        <v>1268222.44</v>
      </c>
      <c r="AD48" s="24">
        <v>424042.07</v>
      </c>
      <c r="AL48" s="20">
        <v>1155487.29</v>
      </c>
      <c r="AM48" s="32">
        <f t="shared" si="6"/>
        <v>91.110774699744326</v>
      </c>
    </row>
    <row r="49" spans="2:39" ht="0.75" hidden="1" customHeight="1" x14ac:dyDescent="0.3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6.4" hidden="1" x14ac:dyDescent="0.3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3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 x14ac:dyDescent="0.3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hidden="1" x14ac:dyDescent="0.3">
      <c r="B53" s="23" t="s">
        <v>85</v>
      </c>
      <c r="C53" s="22">
        <v>1000</v>
      </c>
      <c r="R53" s="24">
        <f>R54</f>
        <v>0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0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0</v>
      </c>
      <c r="AM53" s="32" t="e">
        <f t="shared" si="6"/>
        <v>#DIV/0!</v>
      </c>
    </row>
    <row r="54" spans="2:39" hidden="1" x14ac:dyDescent="0.3">
      <c r="B54" s="23" t="s">
        <v>86</v>
      </c>
      <c r="C54" s="22">
        <v>1001</v>
      </c>
      <c r="R54" s="24">
        <v>0</v>
      </c>
      <c r="AD54" s="24">
        <v>0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0</v>
      </c>
      <c r="AM54" s="32" t="e">
        <f t="shared" si="6"/>
        <v>#DIV/0!</v>
      </c>
    </row>
    <row r="55" spans="2:39" x14ac:dyDescent="0.3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4400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4400</v>
      </c>
      <c r="AM55" s="32">
        <f t="shared" si="6"/>
        <v>44</v>
      </c>
    </row>
    <row r="56" spans="2:39" ht="26.4" x14ac:dyDescent="0.3">
      <c r="B56" s="25" t="s">
        <v>72</v>
      </c>
      <c r="C56" s="26" t="s">
        <v>73</v>
      </c>
      <c r="R56" s="27">
        <v>10000</v>
      </c>
      <c r="AD56" s="24">
        <v>4400</v>
      </c>
      <c r="AL56" s="28">
        <v>4400</v>
      </c>
      <c r="AM56" s="33">
        <f t="shared" si="6"/>
        <v>44</v>
      </c>
    </row>
    <row r="57" spans="2:39" x14ac:dyDescent="0.3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2800242.44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1503527.55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2578839.5300000003</v>
      </c>
      <c r="AM57" s="33">
        <f t="shared" si="6"/>
        <v>92.093437809620525</v>
      </c>
    </row>
    <row r="58" spans="2:39" x14ac:dyDescent="0.3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3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-338.43000000016764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-157490.77000000025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-234948.55000000028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cp:lastPrinted>2024-12-24T06:10:37Z</cp:lastPrinted>
  <dcterms:created xsi:type="dcterms:W3CDTF">2018-10-24T07:40:19Z</dcterms:created>
  <dcterms:modified xsi:type="dcterms:W3CDTF">2024-12-24T06:10:53Z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